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autoCompressPictures="0"/>
  <mc:AlternateContent xmlns:mc="http://schemas.openxmlformats.org/markup-compatibility/2006">
    <mc:Choice Requires="x15">
      <x15ac:absPath xmlns:x15ac="http://schemas.microsoft.com/office/spreadsheetml/2010/11/ac" url="/Users/NInaT/Documents/"/>
    </mc:Choice>
  </mc:AlternateContent>
  <bookViews>
    <workbookView xWindow="0" yWindow="460" windowWidth="28800" windowHeight="16140" tabRatio="500" activeTab="1"/>
  </bookViews>
  <sheets>
    <sheet name="Original from Nina" sheetId="1" r:id="rId1"/>
    <sheet name="Formatted Data Sheet" sheetId="2" r:id="rId2"/>
    <sheet name="Working list" sheetId="3" r:id="rId3"/>
    <sheet name="Conflicts in Column BA" sheetId="4" r:id="rId4"/>
  </sheets>
  <definedNames>
    <definedName name="_xlnm._FilterDatabase" localSheetId="3" hidden="1">'Conflicts in Column BA'!$A$1:$DT$112</definedName>
    <definedName name="_xlnm._FilterDatabase" localSheetId="1" hidden="1">'Formatted Data Sheet'!$A$2:$DU$2</definedName>
    <definedName name="_xlnm._FilterDatabase" localSheetId="0" hidden="1">'Original from Nina'!$A$4:$DT$197</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Z61" i="2" l="1"/>
  <c r="BX61" i="2"/>
  <c r="BV61" i="2"/>
  <c r="BT61" i="2"/>
  <c r="BR61" i="2"/>
  <c r="BP61" i="2"/>
  <c r="BN61" i="2"/>
  <c r="BL61" i="2"/>
  <c r="BJ61" i="2"/>
  <c r="BH61" i="2"/>
  <c r="BF61" i="2"/>
  <c r="BD61" i="2"/>
  <c r="AZ61" i="2"/>
  <c r="AX61" i="2"/>
  <c r="AV61" i="2"/>
  <c r="AT61" i="2"/>
  <c r="AR61" i="2"/>
  <c r="AP61" i="2"/>
  <c r="AL61" i="2"/>
  <c r="AJ61" i="2"/>
  <c r="AH61" i="2"/>
  <c r="AD61" i="2"/>
  <c r="V19" i="2"/>
  <c r="DG71" i="1"/>
  <c r="DE71" i="1"/>
  <c r="DC71" i="1"/>
  <c r="DA71" i="1"/>
  <c r="CY71" i="1"/>
  <c r="CW71" i="1"/>
  <c r="CU71" i="1"/>
  <c r="CS71" i="1"/>
  <c r="CQ71" i="1"/>
  <c r="CO71" i="1"/>
  <c r="CM71" i="1"/>
  <c r="CK71" i="1"/>
  <c r="CG71" i="1"/>
  <c r="CE71" i="1"/>
  <c r="CC71" i="1"/>
  <c r="CA71" i="1"/>
  <c r="BY71" i="1"/>
  <c r="BW71" i="1"/>
  <c r="BS71" i="1"/>
  <c r="BQ71" i="1"/>
  <c r="BO71" i="1"/>
  <c r="BK71" i="1"/>
  <c r="V26" i="1"/>
  <c r="C2" i="1"/>
</calcChain>
</file>

<file path=xl/sharedStrings.xml><?xml version="1.0" encoding="utf-8"?>
<sst xmlns="http://schemas.openxmlformats.org/spreadsheetml/2006/main" count="9013" uniqueCount="2633">
  <si>
    <t>Scientists</t>
  </si>
  <si>
    <t>ET</t>
  </si>
  <si>
    <t>Source for 1</t>
  </si>
  <si>
    <t>Source for 2</t>
  </si>
  <si>
    <t>Source for 3</t>
  </si>
  <si>
    <t>Source for 4</t>
  </si>
  <si>
    <t>Source for 5</t>
  </si>
  <si>
    <t>Source for 6</t>
  </si>
  <si>
    <t>Source for 7</t>
  </si>
  <si>
    <t>Source for 8</t>
  </si>
  <si>
    <t>Source for 9</t>
  </si>
  <si>
    <t>Source for 10</t>
  </si>
  <si>
    <t>Source for 11</t>
  </si>
  <si>
    <t>Source for 12</t>
  </si>
  <si>
    <t>Source for 13</t>
  </si>
  <si>
    <t>Source for 14</t>
  </si>
  <si>
    <t>Source for 15</t>
  </si>
  <si>
    <t>Source for 16</t>
  </si>
  <si>
    <t>Source for 17</t>
  </si>
  <si>
    <t>Source for 18</t>
  </si>
  <si>
    <t>Source for 19</t>
  </si>
  <si>
    <t>Source for 20</t>
  </si>
  <si>
    <t>Source for 21</t>
  </si>
  <si>
    <t>Source for 22</t>
  </si>
  <si>
    <t>Source for 23</t>
  </si>
  <si>
    <t>Source for 24</t>
  </si>
  <si>
    <t>Source for 25</t>
  </si>
  <si>
    <t>Source for 26</t>
  </si>
  <si>
    <t>Source for 27</t>
  </si>
  <si>
    <t>Source for 28</t>
  </si>
  <si>
    <t>Source for 29</t>
  </si>
  <si>
    <t>Source for 30</t>
  </si>
  <si>
    <t>Source for 31</t>
  </si>
  <si>
    <t>Source for 32</t>
  </si>
  <si>
    <t>Source for 33</t>
  </si>
  <si>
    <t>Source for 34</t>
  </si>
  <si>
    <t>Source for 35</t>
  </si>
  <si>
    <t>Source for 36</t>
  </si>
  <si>
    <t>Title</t>
  </si>
  <si>
    <t>Organization</t>
  </si>
  <si>
    <t>Organization2</t>
  </si>
  <si>
    <t>Title2</t>
  </si>
  <si>
    <t>DGAC</t>
  </si>
  <si>
    <t>Practice 2</t>
  </si>
  <si>
    <t>City</t>
  </si>
  <si>
    <t>State</t>
  </si>
  <si>
    <t>Country</t>
  </si>
  <si>
    <t>Affilation /Of Note (with links)</t>
  </si>
  <si>
    <t>CSPI Affiliation</t>
  </si>
  <si>
    <t>DGAC Study</t>
  </si>
  <si>
    <t>CONFLICT OF INTEREST #1</t>
  </si>
  <si>
    <t>COMPANY DESCRIPTION</t>
  </si>
  <si>
    <t>OTHER MEMBERS ON THE SAME BOARD</t>
  </si>
  <si>
    <t>CONFLICT OF INTEREST #3</t>
  </si>
  <si>
    <t>CONFLICT OF INTEREST #4</t>
  </si>
  <si>
    <t>CONFLICT OF INTEREST #5</t>
  </si>
  <si>
    <t>CONFLICT OF INTEREST #6</t>
  </si>
  <si>
    <t>CONFLICT OF INTEREST #7</t>
  </si>
  <si>
    <t>CONFLICT OF INTEREST #8</t>
  </si>
  <si>
    <t>CONFLICT OF INTEREST #9</t>
  </si>
  <si>
    <t>CONFLICT OF INTEREST #10</t>
  </si>
  <si>
    <t>CONFLICT OF INTEREST #11</t>
  </si>
  <si>
    <t>CONFLICT OF INTEREST #12</t>
  </si>
  <si>
    <t>BOOKS</t>
  </si>
  <si>
    <t>JOB DESCRIPTION</t>
  </si>
  <si>
    <t>Conflicts of interest (with links)</t>
  </si>
  <si>
    <t>*Steven</t>
  </si>
  <si>
    <t>Abrams</t>
  </si>
  <si>
    <t>MD</t>
  </si>
  <si>
    <t>Chair of Pediatrics</t>
  </si>
  <si>
    <t>Dell Medical School</t>
  </si>
  <si>
    <t>University of Texas at Austin</t>
  </si>
  <si>
    <t>Director, Dell Pediatric Research Institute</t>
  </si>
  <si>
    <t>Austin</t>
  </si>
  <si>
    <t>TX</t>
  </si>
  <si>
    <t>USA</t>
  </si>
  <si>
    <t xml:space="preserve">AHA Nutrition Committee </t>
  </si>
  <si>
    <t>Mead Johnson Nutrition</t>
  </si>
  <si>
    <t>Prolacta Bioscience and Mead Johnson Nutrition</t>
  </si>
  <si>
    <t>http://www.ncbi.nlm.nih.gov/pubmed/25679230</t>
  </si>
  <si>
    <t>Omegaven</t>
  </si>
  <si>
    <t>Fresenius Kabi, Inc.</t>
  </si>
  <si>
    <t>http://www.ncbi.nlm.nih.gov/pubmed/2403824</t>
  </si>
  <si>
    <t>Prolacta Bioscience</t>
  </si>
  <si>
    <t>http://www.ncbi.nlm.nih.gov/pubmed/23968744</t>
  </si>
  <si>
    <t>Heartland Assays Inc</t>
  </si>
  <si>
    <t>http://www.ncbi.nlm.nih.gov/pubmed/22112808</t>
  </si>
  <si>
    <t>http://www.cspinet.org/cgi-bin/integrity.cgi</t>
  </si>
  <si>
    <t>Dec 2010 http://www.ajcn.org/site/misc/EditorCOI.xhtml 
Dr. Abrams receives speaking fees from Mead-Johnson Nutrition for lectures related to feeding infants. 
Dr. Abrams has consulted with Nestle Nutrition in the past year related to nutritional products for infants. 
Dr Abrams is a consultant for Martek Biosciences Corporation related to the use of its products in human nutrition. 
Dr Abrams receives speaking fees from Abbott Laboratories' Ross Products Division for lectures related to feeding premature infants.</t>
  </si>
  <si>
    <t>http://www.vitamindwiki.com/Wonder+about+conflict+of+interest+of+IoM+panel+members</t>
  </si>
  <si>
    <t>*Lucile</t>
  </si>
  <si>
    <t>Adams-Campbell</t>
  </si>
  <si>
    <t>Professor of Oncology</t>
  </si>
  <si>
    <t>Georgetown University Medical Center</t>
  </si>
  <si>
    <t>Associate Director, Minority Health &amp; Health Disparities Research</t>
  </si>
  <si>
    <t>Washington</t>
  </si>
  <si>
    <t>D.C.</t>
  </si>
  <si>
    <t xml:space="preserve">AHA Member/ Lombardi Cancer Center </t>
  </si>
  <si>
    <t>Diet, Genetic Polymorphisms and Breast Cancer in African-Americans</t>
  </si>
  <si>
    <t>Accuray, Inc.</t>
  </si>
  <si>
    <t>http://www.ncbi.nlm.nih.gov/pubmed/23087903</t>
  </si>
  <si>
    <t>commercial research grant from Mushroom Council</t>
  </si>
  <si>
    <t>http://www.ncbi.nlm.nih.gov/pubmed/22892282</t>
  </si>
  <si>
    <t>Tea solutions, Inc</t>
  </si>
  <si>
    <t>http://www.ncbi.nlm.nih.gov/pubmed/22800470</t>
  </si>
  <si>
    <t>Accuray Inc</t>
  </si>
  <si>
    <t>http://www.ncbi.nlm.nih.gov/pubmed/21439088</t>
  </si>
  <si>
    <t>Sharon</t>
  </si>
  <si>
    <t>Akabas</t>
  </si>
  <si>
    <t>Director, MS in Nutrition</t>
  </si>
  <si>
    <t>Institute of Human Nutrition</t>
  </si>
  <si>
    <t>Columbia University</t>
  </si>
  <si>
    <t>Associate Director for Educational Initiatives</t>
  </si>
  <si>
    <t>No</t>
  </si>
  <si>
    <t>New York</t>
  </si>
  <si>
    <t>NY</t>
  </si>
  <si>
    <t xml:space="preserve">Cited in CSPI article w. sugar </t>
  </si>
  <si>
    <t>Yes</t>
  </si>
  <si>
    <t>Textbook of Obesity: Biological, Psychological and Cultural Influences</t>
  </si>
  <si>
    <t>Potential Conflicts of Interest Bruce Bistrian is a consultant for Nestle´. Douglas L Seidner receives research and educational support from the Vanderbilt Digestive Disease Research Center (P30DK058404). None of the other authors declared a conflict of interest.</t>
  </si>
  <si>
    <t>http://www.ncbi.nlm.nih.gov/pubmed/24717343</t>
  </si>
  <si>
    <t>*Cheryl</t>
  </si>
  <si>
    <t>Anderson</t>
  </si>
  <si>
    <t>Associate Professor of Preventive Medicine</t>
  </si>
  <si>
    <t>School of Medicine</t>
  </si>
  <si>
    <t>University of California, San Diego</t>
  </si>
  <si>
    <t>Dept of Family and Preventive Medicine</t>
  </si>
  <si>
    <t>La Jolla</t>
  </si>
  <si>
    <t>CA</t>
  </si>
  <si>
    <t xml:space="preserve">AHA Research Committee/ AHA Twitter Chat/AHA Study Supporting Limited Soduim (2012) </t>
  </si>
  <si>
    <t>SCIENTIFIC ADVISORY COUNCIL MEMBER, MSI SCIENTIFIC ADVISORY COUNCIL MEMBERS - 2015</t>
  </si>
  <si>
    <t>The McCormick Science Institute is a research-driven organization whose mission is to support scientific research and disseminate information on the health benefits of culinary herbs and spices to all stakeholders including consumers and health professionals. The Institute is led by nutrition scientists and guided by a Scientific Advisory Council consisting of internationally-renown scientists and health professionals from leading research institutions. http://www.mccormickscienceinstitute.com/about</t>
  </si>
  <si>
    <t>BRIAN BERMAN, MD
 JOHANNA T. DWYER, DSc, RD
 DAVID HEBER, MD, PhD
 JAMES O. HILL, PhD
 CARL L. KEEN, PhD
 GILBERT A. LEVEILLE, PhD
 ANNE MARIE ROUSSEL, PhD
 BARBARA ROLLS, PhD
 IAN ROWLAND, PhD
 BARBARA O. SCHNEEMAN, PhD
 LINDA TAPSELL, PhD
 YUEXIN YANG, PhD
 http://www.mccormickscienceinstitute.com/about/scientific-advisory-council</t>
  </si>
  <si>
    <t>Board Member, Food and Nutrition Board - 2015</t>
  </si>
  <si>
    <t>The Institute of Medicine (IOM) is a division of the National Academies of Sciences, Engineering, and Medicine. The Academies are private, nonprofit institutions that provide independent, objective analysis and advice to the nation and conduct other activities to solve complex problems and inform public policy decisions related to science, technology, and medicine. The Academies operate under an 1863 congressional charter to the National Academy of Sciences, signed by President Lincoln. - See more at: http://iom.nationalacademies.org/About-IOM.aspx#sthash.7mYQ6BXo.dpuf</t>
  </si>
  <si>
    <t>Cutberto Garza, Chair
 Patsy Brannon
 Sharon Donovan
 Lee-Ann Jaykus
 Alice Lichtenstein
 Joanne Lupton
 James Ntambi
 Rafael Perez-Escamilla
 A. Catharine Ross
 Mary Story
 Katherine Tucker
 Connie Weaver
 http://iom.nationalacademies.org/About-IOM/Leadership-Staff/IOM-Staff-Leadership-Boards/Food-and-Nutrition-Board.aspx</t>
  </si>
  <si>
    <t>Use of Dietary Supplements by Military Personnel
  By Committee on Dietary Supplement Use by Military Personnel, Food and Nutrition Board, Institute</t>
  </si>
  <si>
    <t>POM Wonderful, Hershey, Unilever, and Keebler</t>
  </si>
  <si>
    <t>http://www.ncbi.nlm.nih.gov/pubmed/25514303</t>
  </si>
  <si>
    <t>Robert Wood Johnson Foundation</t>
  </si>
  <si>
    <t>http://www.ncbi.nlm.nih.gov/pubmed/24950118</t>
  </si>
  <si>
    <t>New Zealand Neurological Foundation</t>
  </si>
  <si>
    <t>http://www.ncbi.nlm.nih.gov/pubmed/24528182</t>
  </si>
  <si>
    <t>National Heart, Lung and Blood Institute</t>
  </si>
  <si>
    <t>http://www.ncbi.nlm.nih.gov/pubmed/24204000</t>
  </si>
  <si>
    <t>McCormick Science Institute</t>
  </si>
  <si>
    <t>http://www.ncbi.nlm.nih.gov/pubmed/22580974</t>
  </si>
  <si>
    <t>Abbott Laboratories, Amgen, Ardelyx, Baxter, Cytochroma, Davita, Genzyme, Lutipold, Novartis, Mitsubishi and Shire</t>
  </si>
  <si>
    <t>http://www.ncbi.nlm.nih.gov/pubmed/21389978</t>
  </si>
  <si>
    <t>National Kidney Foundation of Maryland, National Institute of Diabetes and Digestive and Kidney Diseases, National Institutes of Health.</t>
  </si>
  <si>
    <t>http://www.ncbi.nlm.nih.gov/pmc/articles/PMC4268853/</t>
  </si>
  <si>
    <t>Lawrence</t>
  </si>
  <si>
    <t>Appel</t>
  </si>
  <si>
    <t>Director</t>
  </si>
  <si>
    <t>Johns Hopkins Medical Institutions</t>
  </si>
  <si>
    <t>Welch Center for Prevention, Epidemiology, &amp; Clinical Research</t>
  </si>
  <si>
    <t>Baltimore</t>
  </si>
  <si>
    <t xml:space="preserve">AHA sugar study/ 2010 Connor Award AHA/ Cited in CSPI sugar article 4/15  </t>
  </si>
  <si>
    <t>2010
2005</t>
  </si>
  <si>
    <t>Pfizer Pharmaceuticals</t>
  </si>
  <si>
    <t>http://www.ncbi.nlm.nih.gov/pubmed/25817226</t>
  </si>
  <si>
    <t>Frederick Church of the Brethren</t>
  </si>
  <si>
    <t>The Almond Board, International Tree Nut Council, Olivio Premium Products Inc, and The Peanut Institute</t>
  </si>
  <si>
    <t>http://www.ncbi.nlm.nih.gov/pubmed/25506933</t>
  </si>
  <si>
    <t>Healthways, Inc.</t>
  </si>
  <si>
    <t>http://www.ncbi.nlm.nih.gov/pubmed/25042773</t>
  </si>
  <si>
    <t>http://www.ncbi.nlm.nih.gov/pubmed/24124061</t>
  </si>
  <si>
    <t>McCormick’s Foundation, Healthways, Inc</t>
  </si>
  <si>
    <t>http://www.ncbi.nlm.nih.gov/pubmed/24072987</t>
  </si>
  <si>
    <t>Unilever, Culinary Institute of America, and the American Heart Association</t>
  </si>
  <si>
    <t>http://www.ncbi.nlm.nih.gov/pubmed/22284441</t>
  </si>
  <si>
    <t>Lawrence J. Appel, M.D., M.P.H., Division of Internal Medicine, Department of Medicine, Johns Hopkins School of Medicine, Baltimore, MD. Consultant to Tropicana. (http://www4.nas.edu/webcr.nsf/CommitteeDisplay/FNBX-H-01-04-A?OpenDocument; accessed 1/6/03) Receives research grants from King Pharmaceuticals (www.ama-assn.org/sci-pubs/sci-news/2002/snr1218.htm; accessed 8/18/03)</t>
  </si>
  <si>
    <t>Fernando</t>
  </si>
  <si>
    <t>Arós Borau</t>
  </si>
  <si>
    <t>Dept of Cardiology</t>
  </si>
  <si>
    <t>University Hospital of Araba</t>
  </si>
  <si>
    <t>Vitoria</t>
  </si>
  <si>
    <t>Spain</t>
  </si>
  <si>
    <t>http://www.ncbi.nlm.nih.gov/pubmed/26290009</t>
  </si>
  <si>
    <t>http://www.ncbi.nlm.nih.gov/pubmed/25316904</t>
  </si>
  <si>
    <t>Menarini and AstraZeneca.</t>
  </si>
  <si>
    <t>http://www.ncbi.nlm.nih.gov/pubmed/25280390</t>
  </si>
  <si>
    <t>http://www.ncbi.nlm.nih.gov/pubmed/25160563</t>
  </si>
  <si>
    <t>http://www.ncbi.nlm.nih.gov/pubmed/24229349</t>
  </si>
  <si>
    <t>http://www.ncbi.nlm.nih.gov/pubmed/24050803</t>
  </si>
  <si>
    <t>http://www.ncbi.nlm.nih.gov/pubmed/23988010</t>
  </si>
  <si>
    <t>http://www.ncbi.nlm.nih.gov/pubmed/23485179</t>
  </si>
  <si>
    <t>http://www.ncbi.nlm.nih.gov/pubmed/23432189</t>
  </si>
  <si>
    <t>Dr Aros F had not cooperation on research with Dr Llosa. Need deeper investigation and more details for this.</t>
  </si>
  <si>
    <t>Alberto</t>
  </si>
  <si>
    <t>Ascherio</t>
  </si>
  <si>
    <t>Professor of Epidemiology and Nutrition</t>
  </si>
  <si>
    <t>Harvard T.H. Chan School of Public Health</t>
  </si>
  <si>
    <t>Harvard Medical School</t>
  </si>
  <si>
    <t>Professor of Medicine</t>
  </si>
  <si>
    <t>Dept of Nutrition</t>
  </si>
  <si>
    <t>Boston</t>
  </si>
  <si>
    <t>MA</t>
  </si>
  <si>
    <t>AHA Research (DGAC) 2015/ CSPI Sugar Article 8/15</t>
  </si>
  <si>
    <t>Roche, Sanofi Aventis, Serono, and Almirall</t>
  </si>
  <si>
    <t>National Multiple Sclerosis</t>
  </si>
  <si>
    <t>http://www.ncbi.nlm.nih.gov/pubmed/25285313</t>
  </si>
  <si>
    <t>Merck Serono and Roche Diagnostics</t>
  </si>
  <si>
    <t>http://www.ncbi.nlm.nih.gov/pubmed/23044514</t>
  </si>
  <si>
    <t>Teva</t>
  </si>
  <si>
    <t>http://www.ncbi.nlm.nih.gov/pubmed/22410446</t>
  </si>
  <si>
    <t>Stroke</t>
  </si>
  <si>
    <t>http://www.ncbi.nlm.nih.gov/pubmed/21550815</t>
  </si>
  <si>
    <t>Merck Serono</t>
  </si>
  <si>
    <t>http://www.ncbi.nlm.nih.gov/pubmed/21538532</t>
  </si>
  <si>
    <t>Connection for FB Hu</t>
  </si>
  <si>
    <t>http://www.ncbi.nlm.nih.gov/pubmed/21199964</t>
  </si>
  <si>
    <t>FB Hu</t>
  </si>
  <si>
    <t>http://www.ncbi.nlm.nih.gov/pubmed/21098346</t>
  </si>
  <si>
    <t>Dr Alberto Ascherio and Frank Hu have 5 research papers from 2011 to 2015, together working on research problems.</t>
  </si>
  <si>
    <t>Adam</t>
  </si>
  <si>
    <t>Becker</t>
  </si>
  <si>
    <t>Interim Co-Dir., Maryann and J. Milburn Smith Child Health Research Program</t>
  </si>
  <si>
    <t>Children’s Hospital of Chicago</t>
  </si>
  <si>
    <t>Exec Dir., Consortium to Lower Obesity in Chicago Children</t>
  </si>
  <si>
    <t>Chicago</t>
  </si>
  <si>
    <t>IL</t>
  </si>
  <si>
    <t xml:space="preserve">AHA guest speaker </t>
  </si>
  <si>
    <t>Dr A. B. Becker not declared conflict of interests from 2011-2015 in the research papers.</t>
  </si>
  <si>
    <t>Home page</t>
  </si>
  <si>
    <t>http://practice.sph.umich.edu/mphtc/site.php?module=courses_one_instructor&amp;id=158</t>
  </si>
  <si>
    <t>Maira</t>
  </si>
  <si>
    <t>Bes-Rastrollo</t>
  </si>
  <si>
    <t>Associate Professor</t>
  </si>
  <si>
    <t>Dept of Preventive Medicine and Public Health</t>
  </si>
  <si>
    <t>University of Navarra</t>
  </si>
  <si>
    <t>Faculty of Medicine</t>
  </si>
  <si>
    <t>Navarra</t>
  </si>
  <si>
    <t>Dr Bes-Rastollo M not declared conflict of interests from 2011-2015 in the research papers.</t>
  </si>
  <si>
    <t>Henry</t>
  </si>
  <si>
    <t>Blackburn</t>
  </si>
  <si>
    <t>Professor Emeritus</t>
  </si>
  <si>
    <t>Division of Epidemiology &amp; Community Health</t>
  </si>
  <si>
    <t>University of Minnesota</t>
  </si>
  <si>
    <t>Minneapolis</t>
  </si>
  <si>
    <t>MN</t>
  </si>
  <si>
    <t>Member of the Medical Advisory Board, ITM|TwentyFirst LLC</t>
  </si>
  <si>
    <t>ITM| TwentyFirst LLC provides life insurance analysis services for organizations. It offers ILIT administrative services that include independent life insurance policy reviews, trust administration, full crummey services, and services satisfy UPIA and OCC obligations and limit potential liability; and donated policy management services that include pre-acceptance policy reviews and IRS appraisals, policy optimization, and full policy management system. The company also provides life settlement portfolio services that include document management and correspondence system, premium optimization, policy illustration and annual statements, premium confirmation, policy value updates, physical and electronic mortality tracking, medical and Rx retrieval, and death benefit claims processing; and underwriting services that include life expectancy underwriting and mortality data. In addition, it offers Insight, a report that provides an analysis of clients’ existing life insurance policies; and a grade for policy coverage risk, carrier strength, product competitiveness, and policy return efficiency. Further, the company provides an outsourced solution for life insurance trust and policy administration; Connect, a cloud-based platform for life settlement portfolio management; and life expectancies and longevity data solutions. It serves professional trustees, including banks and trust companies, law firms, and CPAs; and wealth advisors and family offices, non-profit organizations, universities and foundations, and life settlement companies/investors. ITM|TwentyFirst LLC was formerly known as 21st Services, LLC and changed its name to ITM|TwentyFirst LLC in June 2015. The company was founded in 1998 and is based in Minneapolis, Minnesota with additional offices in New York, New York; and Cedar Falls, Iowa.
 http://www.bloomberg.com/research/stocks/private/snapshot.asp?privcapId=35298697</t>
  </si>
  <si>
    <t>Nancy Bohannon M.D.
 Elliot Francke M.D.
 Henry Blackburn M.D.
 Chad Boult M.D.
 Richard Bohannon M.D.
 Andrew Bowman M.D.
 James Zeese
 Mark Rosenberg M.D.
 Laurie Dornbrand M.D.
 Robert Dowdell CPA
 Dennis Chookaszian CPA
 Matthew Kinsey
 Andrew Davis
 http://www.bloomberg.com/research/stocks/private/board.asp?privcapId=35298697</t>
  </si>
  <si>
    <t>Henry Blackburn, MD serves as member of Medical Advisory Board for 21st Services, LLC. ITM|TwentyFirst LLC was formerly known as 21st Services, LLC and changed its name to ITM|TwentyFirst LLC in June 2015. 
 http://www.bloomberg.com/research/stocks/private/person.asp?personId=49762977&amp;privcapId=35298697&amp;previousCapId=7960646&amp;previousTitle=Foundation%20Source%20Philanthropic%20Services,%20Inc.</t>
  </si>
  <si>
    <t>Dr H. Blackburn not declared conflict of interests from 2011-2015 in the research papers.</t>
  </si>
  <si>
    <t>Stacy</t>
  </si>
  <si>
    <t>Blondin</t>
  </si>
  <si>
    <t>USDA Doctoral Fellow</t>
  </si>
  <si>
    <t>Friedman School of Nutrition Science and Policy</t>
  </si>
  <si>
    <t>Tufts University</t>
  </si>
  <si>
    <t>ChildObesity180</t>
  </si>
  <si>
    <t>CURRENT GARDUATE STUDENTS</t>
  </si>
  <si>
    <t>S. Blondin not declared conflict of interests from 2011-2015 in the research papers.</t>
  </si>
  <si>
    <t>Professional and Organizational Memberships:                American Public Health Association, American Society of Nutrition, Society for Nutrition Education and Behavior, World Wildlife Foundation, Sierra Club, Environmental Defense Fund, National Wildlife Federation, National Audubon Society.</t>
  </si>
  <si>
    <t>http://pfoho.harvard.edu/stacy-blondin</t>
  </si>
  <si>
    <t>Research Gate:</t>
  </si>
  <si>
    <t>https://www.researchgate.net/profile/Stacy_Blondin2</t>
  </si>
  <si>
    <t>Carol</t>
  </si>
  <si>
    <t>Boushey</t>
  </si>
  <si>
    <t>Associate Research Professor</t>
  </si>
  <si>
    <t>University of Hawaii Cancer Center</t>
  </si>
  <si>
    <t>University of Hawaii at Manoa</t>
  </si>
  <si>
    <t>Epidemiology Program</t>
  </si>
  <si>
    <t>Honolulu</t>
  </si>
  <si>
    <t>HI</t>
  </si>
  <si>
    <t>Nutrition in the Prevention and Treatment of Disease, Second Edition</t>
  </si>
  <si>
    <t>Affiliated Pacific</t>
  </si>
  <si>
    <t>http://www.ncbi.nlm.nih.gov/pubmed/24107083</t>
  </si>
  <si>
    <t>Carol J. Boushey, Ph.D., M.P.H., Department of Animal Science, Food and Nutrition, Southern Illinois University at Carbondale. Received a $10,000 Kraft General Foods Fellowship in 1993-94. (Undated resume on file at CSPI; accessed 6/17/02)</t>
  </si>
  <si>
    <t>Marie-Christine</t>
  </si>
  <si>
    <t>Boutron-Ruault</t>
  </si>
  <si>
    <t>Medical Practitioner, Internist, and Gastroenterologist</t>
  </si>
  <si>
    <t>INSERM UMR 1018</t>
  </si>
  <si>
    <t>Antoine Béclère University Hospital</t>
  </si>
  <si>
    <t>Inserm Research Director</t>
  </si>
  <si>
    <t>Clamart</t>
  </si>
  <si>
    <t>France</t>
  </si>
  <si>
    <t>Consultant or advisory role for Genentech, Roche, Pfizer, Amgen, Genomic Heath, Metamark Genomics, Imclone, Sanofi.</t>
  </si>
  <si>
    <t>http://www.ncbi.nlm.nih.gov/pubmed/24058443</t>
  </si>
  <si>
    <t>*J. Thomas</t>
  </si>
  <si>
    <t>Brenna</t>
  </si>
  <si>
    <t>Professor of Human Nutrition and of Chemistry</t>
  </si>
  <si>
    <t>Cornell University</t>
  </si>
  <si>
    <t>Ithaca</t>
  </si>
  <si>
    <t xml:space="preserve">Mid-West Affiliate Board of Directors AHA </t>
  </si>
  <si>
    <t>Member of Scientific Advisory Council, NBTY, Inc. - 2015</t>
  </si>
  <si>
    <t>NBTY, Inc. manufactures, distributes, markets, and retails vitamins, minerals, herbs, specialty supplements, and sports/active nutrition products (VMHS) in the United States and internationally. The company operates in four segments: Consumer Products Group, Holland &amp; Barrett International, Puritan's Pride, and Vitamin World. The Consumer Products Group segment manufactures and markets VMHS products to mass merchandisers, club stores, drug store chains, supermarkets, online retailers, independent pharmacies, health food stores, military, and other retailers in the United States. Its brands include Nature's Bounty, Sundown, Pure Protein, Solgar, Body Fortress, Osteo Bi-Flex, MET-Rx, Balance Bar, Ester-C, American Health, Home Health, and SISU. The Holland &amp; Barrett International segment operates as a VMHS specialty retailer in the United Kingdom. As of September 30, 2015, it operated 843 Holland &amp; Barrett stores, including 744 company-owned stores in the United Kingdom and Ireland; and franchised stores comprising 33 in China, 28 in Singapore, 16 in the United Arab Emirates, 10 in Cyprus, 5 in Malta, 4 in Kuwait, 2 in Spain, and 1 in Gibraltar. This segment also operated 161 De Tuinen stores, including cobranded stores in the Netherlands, 18 Essenza stores in Belgium, and 49 GNC and MET-Rx branded stores in the United Kingdom, as well as retail Websites. The Puritan's Pride segment offers VMHS products, and selected health and beauty products under the Puritan's Pride brand, as well as third party products through its Internet platform and mail-order catalogs. It operated 6 active Websites in 4 languages. The Vitamin World owned and operated 385 Vitamin World stores that sell proprietary brand and third-party VMHS products. The company was formerly known as Nature's Bounty, Inc. and changed its name to NBTY, Inc. in 1995. NBTY, Inc. was founded in 1971 and is headquartered in Ronkonkoma, New York. NBTY, Inc. is a subsidiary of Alphabet Holding Company, Inc.
 http://www.bloomberg.com/research/stocks/private/snapshot.asp?privcapId=290650</t>
  </si>
  <si>
    <t>Steven Cahillane
 Matthew Roberts Ph.D.
 Susan Mitmesser Ph.D.
 David Bernauer
 Sandra Horbach
 Harvey Kamil
 David Katz M.D., M.P.H. F.A.C.P.M. F.A.C.P.
 Marco de Benedetti
 Robert Essner
 J. Brenna Ph.D.
 Martin Floch M.D., MACG, FACP, AGAF
 Gilbert Leveille Ph.D.
 Diane McKay Ph.D., FACN
 David Nieman DrPH, FACSM
 Aviva Romm M.D.
 http://www.bloomberg.com/research/stocks/private/board.asp?privcapId=290650</t>
  </si>
  <si>
    <t>Member of Nutrition &amp; Health Advisory Board, Eating Well, Inc.</t>
  </si>
  <si>
    <t>Eating Well, Inc., a communications company, produces a national consumer magazine, food-and nutrition-related books, a Website, e-mail newsletters, and other electronic media for content to strategic partners in North America. Its products offer information in various categories, such as recipe collections, easy recipes, dinner ideas, vegetarian recipes, kids recipes, healthy desserts, special diet and recipes, menus and meal plans, holidays and occasions, drink recipes, recipe slideshows, breakfast recipes, and diet recipes; and healthy cooking, including basics and techniques, kids cooking, healthy food guide, quick and healthy cooking, holiday and entertaining, kitchen product reviews, test kitchen, and recipe makeovers, as well as wine, beer, and spirits guide. The company’s products also offer information in the categories of diet and health in the areas of weight-loss and diet plans, blood pressure, bone health, cholesterol, diabetes, digestive health, gluten-free diet, healthy aging, healthy kids, healthy pregnancy, heart health, immunity, nutrient library, nutrition news and information, and nutrition experts, as well as mind, body, and spirit; green and sustainable, organic and natural, and seasonal and local food news; and people and perspectives, and food and travel news. In addition, it offers content licensing and custom publishing services; and operates an online shop for cookbooks and more. The company was founded in 1990 and is based in Shelburne, Vermont. As of June 27, 2011, Eating Well, Inc. operates as a subsidiary of Meredith Corporation.
 http://www.bloomberg.com/research/stocks/private/snapshot.asp?privcapId=4362432</t>
  </si>
  <si>
    <t>Stephen Lacy
 Marion Nestle Ph.D., M.P.H.
 Richard Mattes Ph.D., M.P.H., R.D.
 Alice Lichtenstein D.Sc.
 Brian Wansink Ph.D.
 Rachel Johnson Ph.D., M.P.H., R.D.
 Philip Ades M.D.
 Miriam Nelson Ph.D.
 Sharon Shepard
 David Katz M.D., M.P.H. F.A.C.P.M. F.A.C.P.
 http://www.bloomberg.com/research///stocks/private/board.asp?privcapId=4362432</t>
  </si>
  <si>
    <t>Mr. J. Thomas Brenna, also known as Tom, Ph.D, serves as a Professor of Human Nutrition, Chemistry, Chemical Biology, and Food Science and Technology at Cornell University, Ithaca, New York. Mr. Brenna serves as an Adjunct Professor in the Department of Public Health Sciences at the University of Rochester (NY) School of Medicine and Dentistry. He has area of expertise in the area of fatty acids. Mr. Brenna has been a Member of Scientific Advisory Council at NBTY, Inc. since February 12, 2015.
 http://www.bloomberg.com/research/stocks/private/person.asp?personId=285023344&amp;privcapId=290650&amp;previousCapId=37510080&amp;previousTitle=Power%20Plate%20International%20Limited</t>
  </si>
  <si>
    <t>Nutricia Research</t>
  </si>
  <si>
    <t>http://www.ncbi.nlm.nih.gov/pmc/articles/PMC3934737</t>
  </si>
  <si>
    <t>DSM Nutritional Lipids – no Brenna</t>
  </si>
  <si>
    <t>http://www.ncbi.nlm.nih.gov/pubmed/24075244</t>
  </si>
  <si>
    <t>National Fisheries Institute, the WHO/FAO and HHS</t>
  </si>
  <si>
    <t>http://www.ncbi.nlm.nih.gov/pubmed/22892186</t>
  </si>
  <si>
    <t>grants with NIH and Danone</t>
  </si>
  <si>
    <t>http://www.ncbi.nlm.nih.gov/pubmed/22821948</t>
  </si>
  <si>
    <t>http://www.ncbi.nlm.nih.gov/pubmed/22398025</t>
  </si>
  <si>
    <t>C. M. Butt and N. Salem, Jr. are employees of Martek Biosciences Corp.</t>
  </si>
  <si>
    <t>http://www.ncbi.nlm.nih.gov/pubmed/21885269</t>
  </si>
  <si>
    <t>Ingeborg</t>
  </si>
  <si>
    <t>Brouwer</t>
  </si>
  <si>
    <t>Professor of Nutrition for Healthy Living</t>
  </si>
  <si>
    <t>VU University Amsterdam</t>
  </si>
  <si>
    <t>Amsterdam</t>
  </si>
  <si>
    <t>Netherlands</t>
  </si>
  <si>
    <t>Royal Netherlands Academy of Arts and Sciences</t>
  </si>
  <si>
    <t>http://www.ncbi.nlm.nih.gov/pubmed/23622902</t>
  </si>
  <si>
    <t>Wageningen Centre for Food Sciences Maastricht University, NIZO Food Research, and TNO Quality of Life) and six Dutch food industries.</t>
  </si>
  <si>
    <t>http://www.ncbi.nlm.nih.gov/pubmed/21679479</t>
  </si>
  <si>
    <t>Wageningen Centre for Food Sciences and its successor TI Food and Nutrition</t>
  </si>
  <si>
    <t>http://www.ncbi.nlm.nih.gov/pubmed/21753062</t>
  </si>
  <si>
    <t>Dr Bouwer IA had cooperation on research with Dr Kromhout D. and had 3 publications from 2011-2015 in the next scientific research journals: Ann Intern Med. 2014, PLoS One. 2013 and Br J Nutr. 2011. Non declared conflict of interests. Need deeper investigation.</t>
  </si>
  <si>
    <t>Dr Bouwer IA had cooperation on research with Dr Uusitupa M. and had one publication from 2011-2015 in the next scientific research journal: Br J Nutr. 2011. Non declared conflict of interests. Need deeper investigation.</t>
  </si>
  <si>
    <t>Kelly</t>
  </si>
  <si>
    <t>Brownell</t>
  </si>
  <si>
    <t>Dean</t>
  </si>
  <si>
    <t>Sanford School of Public Policy</t>
  </si>
  <si>
    <t>Duke University</t>
  </si>
  <si>
    <t>Robert L. Flowers Professor of Public Policy</t>
  </si>
  <si>
    <t>Durham</t>
  </si>
  <si>
    <t>NC</t>
  </si>
  <si>
    <t xml:space="preserve">CSPI Advisory Board/ Confrence Speaker for Public Health Advocacy Institute </t>
  </si>
  <si>
    <t>Food Fight: The Inside Story of The Food Industry, America's Obesity Crisis, and What We Can Do About It 
 Food and Addiction: A Comprehensive Handbook
 The Learn Program for Weight Management
 Food Fight
 The Weight Maintenance Survival Guide
 The Learn Program for Weight Management-meal Replacement Edition Module One Lessons 1-8
 Weight Bias: Nature, Consequences, and Remedies
 Handbook of Behavioural Medicine for Women (General Psychology)
 Handbook of Eating Disorders: Psychology, Physiology, And Treatment
 The Learn Program for Weight Management - Meal Replacement Edition Module Two (2)
 The Learn Program for Weight Management - Meal Replacement Edition Module Three
 The partnership diet program: The do-it-together pounds-off program that doesn't feel like a diet
 Eating, Body Weight, and Performance in Athletes: Disorders of Modern Society
 Eating Disorders and Obesity, Second Edition: A Comprehensive Handbook</t>
  </si>
  <si>
    <t>Dr KD Brownell has closest link with funding from Rudd Foundation and the Robert Wood Johnson Foundation.</t>
  </si>
  <si>
    <t>Aurora</t>
  </si>
  <si>
    <t>Bueno Cavanillas</t>
  </si>
  <si>
    <t>Professor of Preventive Medicine and Public Health</t>
  </si>
  <si>
    <t>University of Granada</t>
  </si>
  <si>
    <t>Granada</t>
  </si>
  <si>
    <t>Dr Bueno Cavanillas A not declared conflict of interests in research papers from 2011-2015.</t>
  </si>
  <si>
    <t>Dr Bueno Cavanillas A had not cooperation on research with Dr Llosa. Need deeper investigation and more details for this.</t>
  </si>
  <si>
    <t>Pilar</t>
  </si>
  <si>
    <t>Buil-Cosiales</t>
  </si>
  <si>
    <t>Primary Health Care Practitioner</t>
  </si>
  <si>
    <t>National Health System</t>
  </si>
  <si>
    <t>Servicio Navarro de Salud-Osasunbidea</t>
  </si>
  <si>
    <t>Dr Buil-Cosiales P not declared conflict of interests in research papers from 2011-2015.</t>
  </si>
  <si>
    <t>Dr Buil-Cosiales Phad not cooperation on research with Dr Llosa. Need deeper investigation and more details for this.</t>
  </si>
  <si>
    <t>Joanne</t>
  </si>
  <si>
    <t>Burke</t>
  </si>
  <si>
    <t>Director, University of New Hampshire Dietetic Internship</t>
  </si>
  <si>
    <t>University of New Hampshire</t>
  </si>
  <si>
    <t>Thomas W. Haas Professor in Sustainable Food Systems</t>
  </si>
  <si>
    <t>NH</t>
  </si>
  <si>
    <t>Dr J. Burke not declared conflict of interests from 2011-2015 in the research papers.</t>
  </si>
  <si>
    <t>home page</t>
  </si>
  <si>
    <t>http://www.sustainableunh.unh.edu/burke</t>
  </si>
  <si>
    <t xml:space="preserve">Larissa </t>
  </si>
  <si>
    <t>Calancie</t>
  </si>
  <si>
    <t>Doctoral Candidate - Nutrition Interventions and Policy</t>
  </si>
  <si>
    <t>Gillings School of Public Health</t>
  </si>
  <si>
    <t xml:space="preserve">University of North Carolina </t>
  </si>
  <si>
    <t>UNC Center for Health Promotion and Disease Prevention</t>
  </si>
  <si>
    <t>Chapel Hill</t>
  </si>
  <si>
    <t>Dr L. Calancie not declared conflict of interests from 2011-2015 in the research papers.</t>
  </si>
  <si>
    <t>https://www.researchgate.net/profile/Larissa_Calancie</t>
  </si>
  <si>
    <t>Carlos</t>
  </si>
  <si>
    <t>Camargo</t>
  </si>
  <si>
    <t>Harvard School of Public Health</t>
  </si>
  <si>
    <t>Professor of Epidemiology</t>
  </si>
  <si>
    <t>AHA Research 2010 Added Sugars/ CSPI petition for salt 11/05</t>
  </si>
  <si>
    <t>Regeneron Pharmaceuticals, Inc.</t>
  </si>
  <si>
    <t>http://www.ncbi.nlm.nih.gov/pubmed/26555856</t>
  </si>
  <si>
    <t>Genentech, GlaxoSmithKline, Merck, Novartis, Pﬁzerand Teva</t>
  </si>
  <si>
    <t>GlaxoSmithKline, Merck, Novartis and Teva</t>
  </si>
  <si>
    <t>Sanofi-Aventis</t>
  </si>
  <si>
    <t>Novartis and Teva</t>
  </si>
  <si>
    <t>http://www.ncbi.nlm.nih.gov/pubmed/25263233</t>
  </si>
  <si>
    <t>Intelliject</t>
  </si>
  <si>
    <t>Dey/Mylan, Intelliject, and Sanofi-Aventis</t>
  </si>
  <si>
    <t>http://www.ncbi.nlm.nih.gov/pubmed/25109801</t>
  </si>
  <si>
    <t>Sanofi-Aventis and Dey/Mylan</t>
  </si>
  <si>
    <t>AstraZeneca, Genentech, GlaxoSmithKline, Merck, Novartis, and Pfizer</t>
  </si>
  <si>
    <t>http://www.ncbi.nlm.nih.gov/pubmed/24717062</t>
  </si>
  <si>
    <t>Dey/Mylan and Sanofi-Aventis</t>
  </si>
  <si>
    <t>Vitamin D Council</t>
  </si>
  <si>
    <t>http://www.ncbi.nlm.nih.gov/pubmed/24284777</t>
  </si>
  <si>
    <t>Dey Pharma/Mylan Inc</t>
  </si>
  <si>
    <t>http://www.ncbi.nlm.nih.gov/pubmed/23987196</t>
  </si>
  <si>
    <t>AstraZeneca, Critical Therapeutics, Dey, Genentech, Novartis, and Schering-Plough</t>
  </si>
  <si>
    <t>http://www.ncbi.nlm.nih.gov/pubmed/23648395</t>
  </si>
  <si>
    <t>Massachusetts General Hospital</t>
  </si>
  <si>
    <t>http://www.ncbi.nlm.nih.gov/pubmed/23078336</t>
  </si>
  <si>
    <t>GlaxoSmith Kline and Sanofi-Aventis</t>
  </si>
  <si>
    <t>http://www.ncbi.nlm.nih.gov/pubmed/22312120</t>
  </si>
  <si>
    <t>AstraZeneca, Dey, GlaxoSmithKline, Merck, Novartis, and Sanofi-Aventis</t>
  </si>
  <si>
    <t>http://www.ncbi.nlm.nih.gov/pubmed/22250025</t>
  </si>
  <si>
    <t>EMNet Steering Committee</t>
  </si>
  <si>
    <t>http://www.ncbi.nlm.nih.gov/pubmed/21756328</t>
  </si>
  <si>
    <t>Dey and Sanofi-Aventis</t>
  </si>
  <si>
    <t>http://www.ncbi.nlm.nih.gov/pubmed/21167574</t>
  </si>
  <si>
    <t>Dey Pharma</t>
  </si>
  <si>
    <t>Carlos A. Camargo, Jr., Dr.P.H., M.D., Associate Professor, Medicine and Epidemiology, Harvard University and Associate Physician at Massachusetts General Hospital, Boston. Has received funding from the following: AstraZeneca, BreathQuant, Critical Therapeutics, Dey, Genetech, Janssen, MedImmune, Novartis, Oridion, Pathogen Scientific, Schering-Plough and Verus. (personal communication; 10/12/05) Co-author of “Exposure to the Mass Media, Body Shape Concerns, and Use of Supplements to Improve Weight and Shape Among Male and Female Adolescents,” supported by the Kellogg Company (Pediatrics. 2005;116(2):e214-20.) Co-author of “A Randomized Controlled Trial of Intravenous Montelukast in Acute Asthma,” supported by Merck and Co., Inc. (Am J Respir Crit Care Med. 2003;167:528-33.) Principal investigator, Sixteenth Multicenter Airway Research Collaboration (MARC-16), which is funded by Abbott. (http://www. caep.ca/rc/cap/01. summary.htm; accessed 4/5/05) “Sex differences among children 2-13 years of age presenting at the emergency department with acute asthma,” sponsored in part by GlaxoSmithKline. (Pediatr Pulmonol. 2004;37:523-9.) “Prospective multicenter study of relapse following emergency department treatment of COPD exacerbation,” was sponsored by an unrestricted grant from Boehringer Ingelheim. (Chest. 2004;125(2):473-81.) Medical spokesman for the Asthma Action America, a coalition made up of the American Pharmaceutical Association and the National Association of Chain Drug Stores and supported by the GlaxoSmithKline Respiratory Institute. (Ukens, Carol. “Pharmacy supports asthma action,” Drug Topics, 10/21/02, p.20)</t>
  </si>
  <si>
    <t>*Wayne</t>
  </si>
  <si>
    <t>Campbell</t>
  </si>
  <si>
    <t>Professor</t>
  </si>
  <si>
    <t>College of Health and Human Sciences</t>
  </si>
  <si>
    <t>Purdue University</t>
  </si>
  <si>
    <t>Dept of Nutrition Science</t>
  </si>
  <si>
    <t>West Lafayette</t>
  </si>
  <si>
    <t>IN</t>
  </si>
  <si>
    <t xml:space="preserve">2015 AHA award/ 2015 AHA Guidelines </t>
  </si>
  <si>
    <t>Member of Medical Advisory Board, XLHealth Corporation</t>
  </si>
  <si>
    <t>XLHealth Corporation provides healthcare programs and services for chronic illnesses. The company owns and operates Medicare health plans for chronic illnesses, such as diabetes and heart failure. XLHealth Corporation offers care management support services that provides support based overall health needs to Medicare beneficiaries and their physicians; and data management and analysis. The company also provides various services that include development of care plans and goal reports to help in organizing health and care; health education programs that teach self–management of health; medication monitoring and counseling, including a review of current medications to eliminate potential confusion over multiple prescriptions and drug interactions; and tools and supplies that helps users in monitoring health and spot warning signs of complications. In addition, the company offers Medicare health plans to support providers in managing their Medicare patients. XLHealth Corporation was formerly known as Diabetex Corporation and changed its name to XLHealth Corporation in February 2004. The company was founded in 1997 and is headquartered in Baltimore, Maryland. As of February 9, 2012, XLHealth Corporation operates as a subsidiary of United HealthCare Services, Inc.
 http://www.bloomberg.com/research/stocks/private/snapshot.asp?privcapId=1541269</t>
  </si>
  <si>
    <t>Frederick Dunlap
 Patrick Hervy
 Jeffrey Tredwell D.P.M
 John Woloszyn J.D.
 Victor Mandel CFA
 Stuart Altman Ph.D.
 John Gorman
 Christopher Pechock
 Richard Michaelson
 Nicholas Amigone IV
 F. Gloth III, MD, FACP, AGSF, CMD
 Christopher Kearney M.D.
 Clarence Smith M.D.
 Dawn Kershner DO, MPH, FACC
 Wayne Campbell M.D., FACP
 Paul Sack M.D.
 Kathryn Walker PharmD BCPS CPE
 http://www.bloomberg.com/research/stocks/private/board.asp?privcapId=1541269</t>
  </si>
  <si>
    <t>Mr. Wayne Campbell, M.D., FACP has been a Member of Medical Advisory Board at XLHealth Corporation since May 2011. Mr. Campbell serves as Infectious Disease Chief, Chair, Pharmacy &amp; Therapeutics Committee, Co-Chair, MedStar Healthcare Epidemiology and Infection Control Task Force, Associate Program Director, Internal Medicine Residency Program, Union Memorial Hospital.
 http://www.bloomberg.com/research/stocks/private/person.asp?personId=133441399&amp;privcapId=1541269&amp;previousCapId=3758972&amp;previousTitle=The%20University%20of%20Pennsylvania</t>
  </si>
  <si>
    <t>The Beef Checkoff, the Egg Nutrition Center, the National Pork Board, and the National Dairy Council</t>
  </si>
  <si>
    <t>Whey Protein Advisory Panel</t>
  </si>
  <si>
    <t>http://www.ncbi.nlm.nih.gov/pubmed/23183903</t>
  </si>
  <si>
    <t>National Dairy Council Whey Protein Advisory Panel</t>
  </si>
  <si>
    <t>http://www.ncbi.nlm.nih.gov/pubmed/22718030</t>
  </si>
  <si>
    <t>Solae Company®</t>
  </si>
  <si>
    <t>http://www.ncbi.nlm.nih.gov/pubmed/21554804</t>
  </si>
  <si>
    <t>National Pork Board and the American Egg Board</t>
  </si>
  <si>
    <t>http://www.ncbi.nlm.nih.gov/pubmed/20847729</t>
  </si>
  <si>
    <t>Alan</t>
  </si>
  <si>
    <t>Chait</t>
  </si>
  <si>
    <t>Edwin L. Bierman Professor of Medicine</t>
  </si>
  <si>
    <t>University of Washington</t>
  </si>
  <si>
    <t>Head, Division of Metabolism, Endocrinology &amp; Nutrition</t>
  </si>
  <si>
    <t>Seattle</t>
  </si>
  <si>
    <t>WA</t>
  </si>
  <si>
    <t>Director of Heart Lung &amp; Blood Institute (AHA affiliate)/ Former Chairman of AHA Nutrition Committee. Since 1997 he has been continuously funded by the NIH and other sources to study mechanisms of atherogenesis.</t>
  </si>
  <si>
    <t>Alan Chait, M.D., Professor of medicine, University of Washington, Seattle, WA. Consultant to Campbell Soup on Intelligent Cuisine line (10/96; CSPI conversation with Campbell). On Nutrition Advisory Council of the American Egg Board (1999) (http://aeb.org/aeb/report/annual99/AEB_annual_report.htm; September 12, 2000)Research on the effects of folate and vitamins B-12 and B-6 on serum total homocysteine (tHcy) supported by Campbell Soup Company. (Am. J. Clin. Nutr. 2000;70:881-7) Research on antioxidant vitamin supplementation and lipid peroxidation in smokers partially funded by the Campbell Soup Foundation. (Am. J. Clin. Nutr. 1998;68:319-27) Study that compared meal plans and self-selected diet in relation to cardiovascular risk reduction supported by Campbell Soup Company. (Am. J. Clin. Nutr. 1997;66:373-85)</t>
  </si>
  <si>
    <t xml:space="preserve">Christina </t>
  </si>
  <si>
    <t>Chauvenet</t>
  </si>
  <si>
    <t>Doctoral Student</t>
  </si>
  <si>
    <t>Maternal and Child Health</t>
  </si>
  <si>
    <t>Dr C. Chauvenet not declared conflict of interests from 2011-2015 in the research papers.</t>
  </si>
  <si>
    <t>Jorge</t>
  </si>
  <si>
    <t>Chavarro</t>
  </si>
  <si>
    <t>Associate Professor of Nutrition and Epidemiology</t>
  </si>
  <si>
    <t>2015 AHA Council on Epidemiology</t>
  </si>
  <si>
    <t>The Fertility Diet</t>
  </si>
  <si>
    <t>Departmental start-up funds to JEC</t>
  </si>
  <si>
    <t>http://www.ncbi.nlm.nih.gov/pubmed/21071027</t>
  </si>
  <si>
    <t>Nurses Health Study 3 with Walter C Willett</t>
  </si>
  <si>
    <t>http://www.nhs3.org/</t>
  </si>
  <si>
    <t>Dr J. E. Chavarro had cooperation on research with Dr Frank B Hu and had 12 publications from 2013-2016 in the scientific research journals. Non declared conflict of interests.</t>
  </si>
  <si>
    <t>Dr J. E. Chavarro had cooperation on research with Dr Willet WC and had 17 publications from 2006-2013 in the scientific research journals. In the period from 2011-2015 non declared conflict of interests</t>
  </si>
  <si>
    <t>Dr J. E. Chavarro had cooperation on research with Dr Martínez-González MA and had one publication in 2015 in the scientific research journals: Nutrients. 2015. Non declared conflict of interests.</t>
  </si>
  <si>
    <t>Dr J. E. Chavarro had cooperation on research with Dr Stampfer MJ and had 12 publications from 2007-2015 in the scientific research journals. Non declared conflict of interests from 2011-2015.</t>
  </si>
  <si>
    <t>Clinton</t>
  </si>
  <si>
    <t>John B. and Jane T. McCoy Chair of Cancer Research</t>
  </si>
  <si>
    <t>Ohio State U. Comprehensive Cancer Center</t>
  </si>
  <si>
    <t>The Ohio State University School of Medicine</t>
  </si>
  <si>
    <t>Professor, Division of Medical Oncology</t>
  </si>
  <si>
    <t>Columbus</t>
  </si>
  <si>
    <t>OH</t>
  </si>
  <si>
    <t xml:space="preserve">2013 &amp; 2014 Research Publication AHA </t>
  </si>
  <si>
    <t>Member of the Board of Directors, Indiana Dollars for Scholars Inc.</t>
  </si>
  <si>
    <t>Indiana Dollars for Scholars Inc. (Indiana DFS) is a social organization that develops scholar chapters and supports existing chapters through services and programs. The organization’s chapters assist in community-based fundraising for scholarships awarded to local students. It also offers academic support programs for student s and parents, which provide resources relating to tutoring programs, finding financial aid, and securing grants and loans. The organization has strategic partnerships with USA Funds, The SallieMae Fund, Lumina Foundation for Education, Bank One, Indiana Secondary Market for Educational Loans, and AXA Achievement. Indiana Dollars for Scholars was founded in 2002 and is based in Carmel, Indiana.
 http://www.bloomberg.com/research/stocks/private/snapshot.asp?privcapId=7827896</t>
  </si>
  <si>
    <t>Nancy Frick CFP
 Anne Hoover
 Charles Costa
 Carl Dalstrom
 Robert Grand J.D.
 Steve Clinton
 Scott Gillie
 Sue Gilroy
 Daniel Murnane
 David Murray
 Jerry Musich
 Philip Seabrook
 Dana Snider
 David Wagner
 Susie Warner
 Robert Ballard
 http://www.bloomberg.com/research/stocks/private/board.asp?privcapId=7827896</t>
  </si>
  <si>
    <t>Mr. Steve Clinton is the Director at Indiana Dollars for Scholars Inc. He is the President and Chief Operating Officer at Indiana Secondary Market.
 http://www.bloomberg.com/research/stocks/private/person.asp?personId=13511354&amp;privcapId=7827896&amp;previousCapId=2377167&amp;previousTitle=Barnes%20&amp;%20Thornburg%20LLP</t>
  </si>
  <si>
    <t>Prometheus, Inc., Karyopharm Therapeutics, Inc., Oncolytics, Inc. and Array Biopharma, Inc.</t>
  </si>
  <si>
    <t>http://www.ncbi.nlm.nih.gov/pubmed/24893859</t>
  </si>
  <si>
    <t>Steven K. Clinton, M.D., Associate Professor of Internal Medicine, The Ohio State University Comprehensive Cancer Center; The James Cancer Hospital and Solove Research Institute, Columbus, OH. Co-investigator in study partially funded by Campbell Soup on health effects of processed tomato products consumption. (J. Nutr. 2003; 133:727-32)</t>
  </si>
  <si>
    <t>http://www.cspinet.org/cgi-bin/integrity.cg</t>
  </si>
  <si>
    <t>Isobel</t>
  </si>
  <si>
    <t>Contento</t>
  </si>
  <si>
    <t>Mary Swartz Rose Professor of Nutrition and Education</t>
  </si>
  <si>
    <t>Dept of Health and Behavior Studies</t>
  </si>
  <si>
    <t>Teachers College Columbia University</t>
  </si>
  <si>
    <t>Faculty Director, Laurie M. Tisch Center for Food, Education &amp; Policy</t>
  </si>
  <si>
    <t>Dr I. Contento not declared conflict of interests from 2011-2015 in the research papers.</t>
  </si>
  <si>
    <t>Book: Nutrition Education: Linking Research, Theory, and Practice, Second Edition</t>
  </si>
  <si>
    <t>http://www.jblearning.com/catalog/9780763775087/</t>
  </si>
  <si>
    <t>https://www.researchgate.net/profile/Isobel_Contento/publications</t>
  </si>
  <si>
    <t>Dolores</t>
  </si>
  <si>
    <t>Corella</t>
  </si>
  <si>
    <t>Professor, Preventive Medicine and Public Health</t>
  </si>
  <si>
    <t>University of Valencia</t>
  </si>
  <si>
    <t>Genetic and Molecular Epidemiology Unit</t>
  </si>
  <si>
    <t>Valencia</t>
  </si>
  <si>
    <t>Nutrigenómica y salud cardiovascular: Bienvenido a la nutrición del futuro (Spanish Edition)</t>
  </si>
  <si>
    <t>Dr Dolores Corella A not declared conflict of interests in research papers from 2011-2015.</t>
  </si>
  <si>
    <t>Dr Dolores Corella had not cooperation on research with Dr Llosa. Need deeper investigation and more details for this.</t>
  </si>
  <si>
    <t>Patricia</t>
  </si>
  <si>
    <t>Crawford</t>
  </si>
  <si>
    <t>Senior Director of Research, Nutrition Policy Institute</t>
  </si>
  <si>
    <t>University of California Ag and Nat Resources</t>
  </si>
  <si>
    <t>Cooperative Extension Specialist</t>
  </si>
  <si>
    <t>Nutrition</t>
  </si>
  <si>
    <t>Berkeley</t>
  </si>
  <si>
    <t>Dr P. Crawford not declared conflict of interests from 2011-2015 in the research papers.</t>
  </si>
  <si>
    <t>Lidia</t>
  </si>
  <si>
    <t>Daimiel-Ruiz</t>
  </si>
  <si>
    <t>Principal Investigator</t>
  </si>
  <si>
    <t>Pabellón Central del Antiguo Hospital de Cantoblanco</t>
  </si>
  <si>
    <t>University de Cantoblanco</t>
  </si>
  <si>
    <t>Madrid</t>
  </si>
  <si>
    <t>Dr Daimiel-Ruiz A not declared conflict of interests in research papers from 2011-2015.</t>
  </si>
  <si>
    <t>Dr Daimiel-Ruiz had not cooperation on research with Dr Llosa. Need deeper investigation and more details for this.</t>
  </si>
  <si>
    <t>Guy</t>
  </si>
  <si>
    <t>De Backer</t>
  </si>
  <si>
    <t>Emeritus Professor of Medicine, Ghent University</t>
  </si>
  <si>
    <t>Ghent University</t>
  </si>
  <si>
    <t>Epidemiology</t>
  </si>
  <si>
    <t>Ghent</t>
  </si>
  <si>
    <t>Belgium</t>
  </si>
  <si>
    <t>consultant on an advisory panel of MSD and consulted with Amgen</t>
  </si>
  <si>
    <t>Merck Sharp and Dohme and speaker fees from Astra-Zeneca</t>
  </si>
  <si>
    <t>http://www.ncbi.nlm.nih.gov/pubmed/24493928</t>
  </si>
  <si>
    <t>Guy De Backer: has received honoraria as a speaker from AstraZeneca</t>
  </si>
  <si>
    <t>Guy De Backer has received research grants from Merck Sharpe Dohme/Schering Plough, AstraZeneca, Pfizer, and Solvay.</t>
  </si>
  <si>
    <t>http://www.ncbi.nlm.nih.gov/pubmed/22801065</t>
  </si>
  <si>
    <t>Guy De Backer has research contracts with some of the companies that contributed to the ESC for funding the study.</t>
  </si>
  <si>
    <t>http://www.ncbi.nlm.nih.gov/pubmed/22718794</t>
  </si>
  <si>
    <t>Dr Guy De Backer has not related research publication with Dr Daan Kromhout.</t>
  </si>
  <si>
    <t>Raffaele</t>
  </si>
  <si>
    <t>De Caterina</t>
  </si>
  <si>
    <t>Professor and Chair of Cardiology</t>
  </si>
  <si>
    <t>G. d’Annunzio University - Chieti-Pescara</t>
  </si>
  <si>
    <t>Chieti</t>
  </si>
  <si>
    <t>Italy</t>
  </si>
  <si>
    <t>AstraZeneca, Lilly, Daiichi-Sankyo, Boehringer-Ingelheim, Bayer, BMS/Pfizer, Novartis and Roche.</t>
  </si>
  <si>
    <t>http://www.ncbi.nlm.nih.gov/pubmed/26559693</t>
  </si>
  <si>
    <t>Boehringer Ingelheim, Daiichi‐Sankyo. Speakers’ bureau (modest): Bayer, Boehringer Ingelheim, Bristol‐Myers Squibb/Pfizer, Daiichi‐Sankyo</t>
  </si>
  <si>
    <t>http://www.ncbi.nlm.nih.gov/pubmed/26627878</t>
  </si>
  <si>
    <t>Boehringer Ingelheim, Bayer, BMS-Pfizer, and Daiichi-Sankyo</t>
  </si>
  <si>
    <t>http://www.ncbi.nlm.nih.gov/pubmed/26450845</t>
  </si>
  <si>
    <t>Boehringer Ingelheim, Bayer, Bristol-Meyers Squibb/Pfizer, and Daiichi-Sankyo; and personal fees from Portola</t>
  </si>
  <si>
    <t>http://www.ncbi.nlm.nih.gov/pubmed/26332912</t>
  </si>
  <si>
    <t>BMS/Pfizer, Boehringer Ingelheim, Merck, and Novartis; K.A.A.F. from AstraZeneca, Bayer/Janssen, Lilly, and GSK</t>
  </si>
  <si>
    <t>http://www.ncbi.nlm.nih.gov/pubmed/26163482</t>
  </si>
  <si>
    <t>Boehringer-Ingelheim and Bristol Myers-Squbb/Pfizer, honoraria from Boehringer-Ingelheim, Bayer, Bristol Myers-Squbb/Pfizer, Daiichi-Sankyo</t>
  </si>
  <si>
    <t>Boehringer Ingelheim, Bayer, BMS/Pfizer, Daiichi-Sankyo and Novartis</t>
  </si>
  <si>
    <t>http://www.ncbi.nlm.nih.gov/pubmed/25519159</t>
  </si>
  <si>
    <t>Steering Committee member, national coordinator for Italy, and coauthor of APPRAISE-2, ARISTOTLE, and AVERROES</t>
  </si>
  <si>
    <t>http://www.ncbi.nlm.nih.gov/pubmed/25294786</t>
  </si>
  <si>
    <t>Bayer, Boehringer Ingelheim, Bristol-Myers Squibb, Daiichi Sankyo,andLilly; andresearchgrantsfromAstraZenecaandBoehringer Ingelheim</t>
  </si>
  <si>
    <t>http://www.ncbi.nlm.nih.gov/pubmed/25265975</t>
  </si>
  <si>
    <t>Boehringer-Ingelheim, Bayer, Bristol-Myers Squibb, and Daiichi-Sankyo, and personal fees from Roche</t>
  </si>
  <si>
    <t>http://www.ncbi.nlm.nih.gov/pubmed/24942912</t>
  </si>
  <si>
    <t>AstraZeneca, Bayer, Boehringer Ingelheim, Bristol-Myers Squibb, Daiichi Sankyo, and Lilly; and research grants from AstraZeneca and Boehringer-Ingelheim</t>
  </si>
  <si>
    <t>http://www.ncbi.nlm.nih.gov/pubmed/24658395</t>
  </si>
  <si>
    <t>Boehringer Ingelheim, Bayer, BMS/Pfizer, Daiichi-Sankyo</t>
  </si>
  <si>
    <t>http://www.ncbi.nlm.nih.gov/pubmed/24561548</t>
  </si>
  <si>
    <t>Daiichi-Sankyo, Boehringer-Ingelheim, Bayer, Bristol-Myers Squibb, Pfizer, and Lilly</t>
  </si>
  <si>
    <t>http://www.ncbi.nlm.nih.gov/pubmed/24084680</t>
  </si>
  <si>
    <t>Sanofi-Aventis, Boehringer-Ingelheim, Bayer, Bristol-Myers Squibb/Pfizer, and Daiichi Sankyo</t>
  </si>
  <si>
    <t>http://www.ncbi.nlm.nih.gov/pubmed/23640971</t>
  </si>
  <si>
    <t>Eli Lilly and Merck Sharp &amp; Dohme</t>
  </si>
  <si>
    <t>http://www.ncbi.nlm.nih.gov/pubmed/22234385</t>
  </si>
  <si>
    <t>Boehringer Ingelheim, Bayer, Bristol Myers-Squibb, Merck Sharp &amp; Dohme, Pfizer, Daiichi-Sankyo, Sanofi-Aventis;</t>
  </si>
  <si>
    <t>http://www.ncbi.nlm.nih.gov/pubmed/22019823</t>
  </si>
  <si>
    <t>speaking or consulting honoraria: Bayer, Boehringer Ingelheim, Bristol-Myers Squibb, Sanofi-Aventis, Daiichi-Sankyo, Eli Lilly, AstraZeneca, Pfizer</t>
  </si>
  <si>
    <t>http://www.ncbi.nlm.nih.gov/pubmed/21715717</t>
  </si>
  <si>
    <t>Richard</t>
  </si>
  <si>
    <t>Deckelbaum</t>
  </si>
  <si>
    <t>Robert R. Williams Professor of Nutrition</t>
  </si>
  <si>
    <t>Medical Center College of Physicians and Surgeons</t>
  </si>
  <si>
    <t xml:space="preserve">Columbia University </t>
  </si>
  <si>
    <t>Professor of Pediatrics</t>
  </si>
  <si>
    <t xml:space="preserve">2000 Guidelines AHA </t>
  </si>
  <si>
    <t>Preventive Nutrition (Hardcover, 4th ed. 2010)
 Primary and Secondary Preventive Nutrition (Nutrition and Health)</t>
  </si>
  <si>
    <t>Honorarium from the ASN</t>
  </si>
  <si>
    <t>http://www.ncbi.nlm.nih.gov/pubmed/22323767</t>
  </si>
  <si>
    <t>Honorarium from the American Society of Nutrition</t>
  </si>
  <si>
    <t>http://www.ncbi.nlm.nih.gov/pubmed/22323763</t>
  </si>
  <si>
    <t>Dr Deckelbaum had cooperation on research with Dr L Appel and had three publication from 2000-2001 in the next journals: J Nutr. 2001, Stroke. 2000, Circulation. 2000. Non declare for conflict of interests.</t>
  </si>
  <si>
    <t>Dr Deckelbaum had cooperation on research with Dr S Akabas and had four publication from 2006-2008 in the next journals: Am J Clin Nutr. 2008, Am J Clin Nutr. 2008, Am J Clin Nutr. 2006, Am J Clin Nutr. 2006. Non declare for conflict of interests.</t>
  </si>
  <si>
    <t>Home page Columbia edu</t>
  </si>
  <si>
    <t>https://www.mailman.columbia.edu/people/our-faculty/rjd20</t>
  </si>
  <si>
    <t>Richard Deckelbaum, Director, Institute of Human Nutrition, Columbia University. According to a 1999 law suit against USDA/HHS filed by Physicians Committee for Responsible Medicine, was an invited lecturer at the Nestle Research Center (1986-98), received research grants from the National Dairy Promotion and Research Board (1989- 92), published an invited paper as part of a Nestle Nutrition Workshop Series (1992), served as chairman of the board of trustees for the SlimFast Nutrition Institute (1997- present), received grant support from the National Live Stock and Meat Board (now the National Cattlemen’s Beef Association (1994-95), and in 1998-99 received grant support from Bristol-Myers Squibb/Mead Johnson, as well as a $500,000 grant from Mead Johnson (date unspecified). (http://www.pcrm.org, October 12, 2000, and Civ. No.: 99- 3107-JR, U.S. District Court for D.C. (information therein obtained from USDA))</t>
  </si>
  <si>
    <t>Jean-Pierre</t>
  </si>
  <si>
    <t>Després</t>
  </si>
  <si>
    <t>Scientific Director</t>
  </si>
  <si>
    <t>Québec Heart and Lung Institute</t>
  </si>
  <si>
    <t>Faculty of Medicine, Université Laval</t>
  </si>
  <si>
    <t>International Chair on Cardiometabolic Risk</t>
  </si>
  <si>
    <t>Québec</t>
  </si>
  <si>
    <t>Canada</t>
  </si>
  <si>
    <t>Fellow of the American Heart AssociationAssociate/scientific director of the Lipid Research Center at the CHUL Research Center, Chair of Human Nutrition, Previous director of research at the Québec Heart Institute in Québec City.</t>
  </si>
  <si>
    <t>Eli Lilly, received speaker’s fees from Abbott, AstraZeneca, Merck, GlaxoSmithKline, and Pfizer Canada Inc., and is on the consultant/advisory board of Torrent Pharmaceuticals Ltd, Abbott, and Sanofi.</t>
  </si>
  <si>
    <t>http://www.ncbi.nlm.nih.gov/pubmed/26685971</t>
  </si>
  <si>
    <t>Speakers’ Bureau/ Honoraria : Pfizer Canada†; Merck†; AstraZeneca†; Abbott Laboratories Consultant/Advisory Board: Sanofi*; Torrent Pharmaceuticals†; Abbott Laboratories†</t>
  </si>
  <si>
    <t>http://www.ncbi.nlm.nih.gov/pubmed/25918126</t>
  </si>
  <si>
    <t xml:space="preserve"> Abbott, AstraZeneca, Merck, GlaxoSmithKline and Pfizer Canada Inc. and is on the consultant/advisory board of Torrent Pharmaceuticals Ltd, Abbott, and Sanofi.</t>
  </si>
  <si>
    <t>http://www.ncbi.nlm.nih.gov/pubmed/25661557</t>
  </si>
  <si>
    <t>Consultant/Advisory Board: Sanofi*; Torrent Pharmaceuticals†; Abbott Laboratories† Speakers’ Bureau/ Honoraria: Pfizer Canada†; Merck†; AstraZeneca†; Abbott Laboratories†</t>
  </si>
  <si>
    <t>Dr. Després is the scientific director of the International Chair on Cardiometabolic Risk based at Université Laval.</t>
  </si>
  <si>
    <t>http://www.ncbi.nlm.nih.gov/pubmed/25499129</t>
  </si>
  <si>
    <t>JPD is on advisory boards for Novartis, Theratechnologies, and Torrent Pharmaceuticals Ltd.</t>
  </si>
  <si>
    <t>http://www.ncbi.nlm.nih.gov/pubmed/25463100</t>
  </si>
  <si>
    <t>Jean-Pierre Després is an advisor for Novartis, Theratechnologies, Torrent Pharmaceuticals Ltd, Abbott, AstraZeneca, GSK, Pfizer Canada, and Merck.</t>
  </si>
  <si>
    <t>http://www.ncbi.nlm.nih.gov/pubmed/24533236</t>
  </si>
  <si>
    <t xml:space="preserve"> Abbott, AstraZeneca, GlaxoSmithKline, Pfizer Canada, and Merck &amp; Co., Inc.; and has served on the advisory boards of Novartis, Theratechnologies and Torrent Pharmaceuticals Ltd.</t>
  </si>
  <si>
    <t>http://www.ncbi.nlm.nih.gov/pubmed/24161325</t>
  </si>
  <si>
    <t>J.-P.D. is the Scientific Director of the International Chair on Cardiometabolic Risk.</t>
  </si>
  <si>
    <t>http://www.ncbi.nlm.nih.gov/pubmed/23505185</t>
  </si>
  <si>
    <t>Abbott, AstraZeneca, GlaxoSmithKline, Pfizer Canada Inc., Merck, Sanofi, Novartis, Theratechnologies, and Torrent Pharma Ltd</t>
  </si>
  <si>
    <t>Dr. Després is the Scientific Director of the International Chair on Cardiometabolic Risk, Université Laval.</t>
  </si>
  <si>
    <t>http://www.ncbi.nlm.nih.gov/pubmed/23410546</t>
  </si>
  <si>
    <t>Novartis, Theratechnologies, and Sanofi-Aventis.</t>
  </si>
  <si>
    <t>http://www.ncbi.nlm.nih.gov/pubmed/23303913</t>
  </si>
  <si>
    <t>Abbott, AstraZeneca, Merck, GlaxoSmithKline, and Pfizer Canada Inc and is on the consultant/advisory board of Novartis, Theratechnologies, Torrent Pharmaceuticals Ltd, Abbott, and Sanof.</t>
  </si>
  <si>
    <t>http://www.ncbi.nlm.nih.gov/pubmed/22932278</t>
  </si>
  <si>
    <t>Abbott Laboratories, AstraZeneca, Solvay Pharma, GlaxoSmithKline, and Pfizer Canada, Inc</t>
  </si>
  <si>
    <t>Novartis, Theratechnologies, Torrent Pharmaceuticals Ltd., and Sanofi-Aventis</t>
  </si>
  <si>
    <t>http://www.ncbi.nlm.nih.gov/pubmed/21966060</t>
  </si>
  <si>
    <t>Speakers’ Bureau/Honoraria: Abbott Laboratories*; AstraZeneca*; GlaxoSmithKline*; Pfizer*; Solvay Pharma* Consultant/ Advisory Board: Novartis</t>
  </si>
  <si>
    <t>http://www.ncbi.nlm.nih.gov/pubmed/21947291</t>
  </si>
  <si>
    <t>Abbott Laboratories, AstraZeneca, Eli Lilly Canada, Solvay Pharma, GlaxoSmithKline, Pfizer Canada Inc, Novartis.</t>
  </si>
  <si>
    <t>http://www.ncbi.nlm.nih.gov/pubmed/21610270</t>
  </si>
  <si>
    <t>William</t>
  </si>
  <si>
    <t>Dietz</t>
  </si>
  <si>
    <t>Dir, Sumner M Redstone Global Ctr for Prevention &amp; Wellness</t>
  </si>
  <si>
    <t>Milken Institute School of Public Health</t>
  </si>
  <si>
    <t>George Washington University</t>
  </si>
  <si>
    <t xml:space="preserve">AHA research 2005/Review AHA "call to action" 2008 </t>
  </si>
  <si>
    <t>Member of Scientific Advisory Board,Weight Watchers International, Inc.</t>
  </si>
  <si>
    <t>Weight Watchers International, Inc., is a provider of weight control programs. The Company operates through a network of company-owned and franchised operations. Members attend weekly Weight Watchers meetings to receive group support and education about healthy eating patterns, behavior modification and physical activity.
 http://www.bloomberg.com/quote/WTW:US</t>
  </si>
  <si>
    <t>Raymond Debbane
 Philippe J. Amouyal
 Jonas M. Fajgenbaum
 Christopher J. Sobecki
 Denis F. Kelly
 Arne V. Astrup
 James R. Chambers
 Steven M. Altschuler
 John M. Jakicic
 Cynthia Elkins
 Thomas A. Wadden
 Sylvia B. Rowe
 Robert F. Kushner
 Eric Finkelstein
 Susan I. Barr
 Deborah Tate
 Marsha D. Marcus
 Oprah Winfrey
 Sacha Lainovic
 http://www.bloomberg.com/research/stocks/people/relationship.asp?personId=312015640</t>
  </si>
  <si>
    <t>Dr. William Dietz, M.D., Ph.D. serves as Director of the Sumner M. Redstone Global Center for Prevention and Wellness at the Milken Institute School of Public Health at George Washington University. Dr. Dietz also serves as the Director of the STOP Obesity Alliance. Dr. Dietz's research focuses on the epidemiology of childhood obesity and the development of effective policy, systems and environmental approaches for the prevention of obesity. He has been Member of Scientific Advisory Board at Weight Watchers International, Inc. since September 23, 2015.
 http://www.bloomberg.com/research/stocks/people/person.asp?personId=312015640&amp;privcapId=754046</t>
  </si>
  <si>
    <t>William H. Dietz, M.D., Ph.D., Director of Nutrition and Physical Activity, National Center for Chronic Disease Prevention and Health Promotion, Centers for Disease Control and Prevention, Atlanta, GA. Serves on the advisory board of Shaping America’s Youth, which is funded by Campbell Soup; McNeil Nutritionals, a Johnson and Johnson company; and Nike. (http://www.shapingamericasyouth.com/Page.aspx?nid=12; accessed 1/5/05) Consultant to Roche Laboratories and Knoll Pharmaceuticals. Member of Knoll Weight Risk Investigation Study Council. (Newark Star-Ledger, 2/17/97)</t>
  </si>
  <si>
    <t>Deirdre</t>
  </si>
  <si>
    <t>Dingman</t>
  </si>
  <si>
    <t>Postdoctoral Fellow</t>
  </si>
  <si>
    <t>Temple University</t>
  </si>
  <si>
    <t>Public Health Law Research</t>
  </si>
  <si>
    <t>Philadelphia</t>
  </si>
  <si>
    <t>PA</t>
  </si>
  <si>
    <t>Dr D. A. Dingman not declared conflict of interests from 2011-2015 in the research papers.</t>
  </si>
  <si>
    <t>Home page:</t>
  </si>
  <si>
    <t>http://deirdredingman.weebly.com/</t>
  </si>
  <si>
    <t>https://www.researchgate.net/profile/Deirdre_Dingman/publications</t>
  </si>
  <si>
    <t>Ligia</t>
  </si>
  <si>
    <t>Dominguez</t>
  </si>
  <si>
    <t>Geriatric Unit</t>
  </si>
  <si>
    <t>University of Palermo</t>
  </si>
  <si>
    <t>Palermo</t>
  </si>
  <si>
    <t>No conflict of interest declared.</t>
  </si>
  <si>
    <t>Ana Clara</t>
  </si>
  <si>
    <t>Duran</t>
  </si>
  <si>
    <t>Postdoctoral Research Fellow</t>
  </si>
  <si>
    <t>University of Illinois</t>
  </si>
  <si>
    <t>health policy</t>
  </si>
  <si>
    <t>social epidemiology</t>
  </si>
  <si>
    <t>Dr A.C. Duran not declared conflict of interests from 2011-2015 in the research papers.</t>
  </si>
  <si>
    <t>AC Duran and Jerry Stamler not have joint research publications but them working on the Chicago Department of Health.</t>
  </si>
  <si>
    <t>http://www.epi.umn.edu/cvdepi/bio-sketch/stamler-jeremiah/</t>
  </si>
  <si>
    <t>Google Scholar:</t>
  </si>
  <si>
    <t>https://scholar.google.com/citations?user=SOPuV2UAAAAJ</t>
  </si>
  <si>
    <t>https://www.researchgate.net/profile/Ana_Clara_Duran</t>
  </si>
  <si>
    <t>Javier</t>
  </si>
  <si>
    <t>Díez Espino</t>
  </si>
  <si>
    <t>Primary Care Manager</t>
  </si>
  <si>
    <t>Servicio Navarro de Salud-Osasubidea</t>
  </si>
  <si>
    <t>Dr Díez Espino J not declared conflict of interests in research papers from 2011-2015.</t>
  </si>
  <si>
    <t>Dr Díez Espino J had not cooperation on research with Dr Llosa. Need deeper investigation and more details for this.</t>
  </si>
  <si>
    <t>Dr Díez Espino J had cooperation on research with Dr Estruch R and had 8 publications from 2009-2014 in the next scientific research journals: Am J Clin Nutr. 2014, BMC Cardiovasc Disord. 2014, Cardiovasc Diabetol. 2014, J Clin Endocrinol Metab. 2013, PLoS One. 2013. Non declared conflict of interests from 2011-2015.</t>
  </si>
  <si>
    <t>Robert</t>
  </si>
  <si>
    <t>Eckel</t>
  </si>
  <si>
    <t>Division of Endocrinology, Metabolism &amp; Diabetes</t>
  </si>
  <si>
    <t>University of Colorado Anschutz Medical Campus</t>
  </si>
  <si>
    <t>Denver</t>
  </si>
  <si>
    <t>CO</t>
  </si>
  <si>
    <t xml:space="preserve">Former AHA President/2013 AHA guidelines on lifestyle management </t>
  </si>
  <si>
    <t>Significant Research grant from Janssen</t>
  </si>
  <si>
    <t>http://www.ncbi.nlm.nih.gov/pubmed/26246459</t>
  </si>
  <si>
    <t>R.H.E. has received consulting fees from Amgen, Amylin Pharmaceuticals, Esperion, Johnson &amp; Johnson, Novo Nordisk, FoodMinds, Regeneron, Sanofi, Vivus, and Eli Lilly and Company and has received research funding from GlaxoSmithKline, Sanofi, Esperion, and Janssen.</t>
  </si>
  <si>
    <t>http://www.ncbi.nlm.nih.gov/pubmed/26049552</t>
  </si>
  <si>
    <t xml:space="preserve">R.H.E. has current funding through a Sanofi research grant (fellowship–education grant), Diadexus, and GlaxoSmithKline, and also serves as a consultant for the following: Amylin, GTC Nutrition, Genfit, Lilly, Pfizer, Johnson &amp; Johnson, and Esperion. Additionally, R.H.E. has financial and/or material support with the following: Cardiometabolic Health Congress, Vindico (honorarium), Metabolic Syndrome Institute, CME Incite (honorarium), Voxmedia (honorarium). </t>
  </si>
  <si>
    <t>http://www.ncbi.nlm.nih.gov/pmc/articles/PMC3619301/
http://www.ncbi.nlm.nih.gov/pubmed/21060074</t>
  </si>
  <si>
    <t>R.H.E. has served as a consultant to Merck, Sanofi-Aventis, Pfizer, Esperion, Novo Novartis, Genfit, and GTC Nutrition; he has grants from GSK and Sanofi-Aventis and has been paid for lectures by SCI MED, Vindico, and Vox Media and for manuscript preparation by the Endocrine Society and the American Diabetes Association.</t>
  </si>
  <si>
    <t>http://www.ncbi.nlm.nih.gov/pubmed/22542119
http://www.ncbi.nlm.nih.gov/pubmed/20109902</t>
  </si>
  <si>
    <t>R.H.E. received grant/research support from Sanofi Research Grant (fellowship educational grant), diaDexus, and GlaxoSmithKline; compensation for working as a consultant for Amylin, GTC Nutrition, Genfit, Eli Lilly, Pfizer, Johnson &amp; Johnson, and Esperion; financial or material support from Cardiometabolic Health Congress and Metabolic Syndrome Institute; and honoraria from Vindico, CME Incite, and Voxmedia.</t>
  </si>
  <si>
    <t>http://www.ncbi.nlm.nih.gov/pmc/articles/PMC3206399/
http://www.ncbi.nlm.nih.gov/pmc/articles/PMC3114323/</t>
  </si>
  <si>
    <t>Research Grant: Sanofi-Aventis
Consultant/Advisory Board: GTC Nutrition; Genfit; Novo Nordisk
Other: CCMD; Vindico</t>
  </si>
  <si>
    <t>http://www.ncbi.nlm.nih.gov/pubmed/21127304</t>
  </si>
  <si>
    <t>Research Grant/ Consultant/Advisory Board: Sanofi-Aventis</t>
  </si>
  <si>
    <t>http://www.ncbi.nlm.nih.gov/pubmed/20413044</t>
  </si>
  <si>
    <t>Research Grant/ Consultant/Advisory Board: Sanofi-Aventis
Other: CCMD; Health Science Media, Inc</t>
  </si>
  <si>
    <t>http://www.ncbi.nlm.nih.gov/pubmed/19506107
http://circ.ahajournals.org/content/121/16/1868/T4.expansion.html</t>
  </si>
  <si>
    <t>Robert H. Eckel is on the speakers’ bureau of Innovia (Sanofi-Aventis-sponsored event), and has a research grant and is a consultant to Sanofi-Aventis.</t>
  </si>
  <si>
    <t>http://www.ncbi.nlm.nih.gov/pubmed/19332459
http://www.ncbi.nlm.nih.gov/pmc/articles/PMC3023973/</t>
  </si>
  <si>
    <t>Research Grant/ Consultant/Advisory Board: Sanofi-Aventis
Speakers’ Bureau/Honoraria: INNOVIA (Sanofi-Aventis sponsored); Vindico (Merck sponsored); SciMed, LLC; Cardiometabolic Health Congress</t>
  </si>
  <si>
    <t>http://www.ncbi.nlm.nih.gov/pubmed/19805654   http://www.ncbi.nlm.nih.gov/pubmed/19332458</t>
  </si>
  <si>
    <t>R.E. has served on an advisory panel for the Food and Drug Administration, Schering, Dowden Health Media, and Medical Decision Point; received honoraria from Pfizer, Merck, Abbott, and Kos; and received grant/research support from Merck.</t>
  </si>
  <si>
    <t>http://www.ncbi.nlm.nih.gov/pubmed/17192355</t>
  </si>
  <si>
    <t>Ibrahim</t>
  </si>
  <si>
    <t>Elmadfa</t>
  </si>
  <si>
    <t>Former Professor for Human Nutrition/Physiology of Nutrition</t>
  </si>
  <si>
    <t>University of Vienna</t>
  </si>
  <si>
    <t>Founder and former director of the Institute of Nutritional Sciences</t>
  </si>
  <si>
    <t>N/A</t>
  </si>
  <si>
    <t>Vienna</t>
  </si>
  <si>
    <t>Austria</t>
  </si>
  <si>
    <t>Member of the National Nutrition Commission of Austria, the WHO Nutrition Guidance Expert Advisory Group. Consultant to the Food and Agriculture Organization of the United Nations (FAO), WHO, the United Nations Development Program, and the United Nations Children's Fund</t>
  </si>
  <si>
    <t>President, International Union Of Nutritional Sciences</t>
  </si>
  <si>
    <t>International Union of Nutritional Sciences operates in order to promote the advancement of nutrition science research and development through international cooperation at the global level. The Union encourages both communication and collaboration among nutrition scientists. IUNS also disseminates information concerning nutritional science through various communication technologies.
 http://www.bloomberg.com/profiles/companies/0241061Z:SM-international-union-of-nutritional-sciences</t>
  </si>
  <si>
    <t>COUNCIL MEMBERS (2013-2017)
 Prof. Catherine Geissler
 Dr Helmut Heseker
 Prof Alfredo Martinez
 Prof V Prakash
 Dr Anna Lartey
 Prof Andrew Prentice PhD, FMed Sci
 Mr Reynaldo Martorell Phd
 Lynnette M. Neufeld PhD
 Prof Teruo Miyazawa
 Dr Swapan Kumar Roy
 Dr Godwin Ndossi PhD
 Dr Ibrahim Elmadfa
 Prof Rekia Belahsen
 http://www.iuns.org/council-members/</t>
  </si>
  <si>
    <t>Frying of Food: Oxidation, Nutrient and Non-Nutrient Antioxidants, Biologically Active Compounds and High Temperatures, Second Edition
 Gran Guia de La Composicion de Los Alimentos (Spanish Edition) 
 GU KompaÃŸ Nährwerte 1996/97
 Ernährungslehre
 E- Nummern. Zusatzstoffe in unseren Lebensmitteln.
 Nährwerte. Gesundheit kann man essen.
 Die große GU Vitamin und Mineralstoff Tabelle.
 Nährstoffanreicherung von Lebensmitteln.
 Tablas De Calorias, Vitaminas Y Minerales (Manuales) (Spanish Edition)
 bonnes et mauvaises graisses
 Lehrbuch Lebensmittelchemie und Ernährung (German Edition)
 Die grosse GU Nährwert-Tabelle. Kalorien /Joule- und Nährstoffgehalte unserer Lebensmittel
 Ernährung des Menschen.
 Referenzwerte für die tägliche Nährstoffzufuhr
 Nährwerte
 Ballaststoffe
  Die große GU Nährwert-Kalorien-Tabelle 2014/15
 Kalorien im Griff
 Die BILD-Diät
 Valori nutrizionali. Consigli sull'alimentazione per mangiare sano senza sforzo
 Frying of Food. CRC Press. 2011.
 Unsere Lebensmittel
 Additivi e conservanti. Cosa sono, in quali alimenti sono contenuti, quali effetti comportano
 Wielkie tabele kalorii i wartosci odzywczych</t>
  </si>
  <si>
    <t>Ibrahim Elmadfa
 President, International Union Of Nutritional Sciences
 http://www.bloomberg.com/profiles/people/17469935-ibrahim-elmadfa</t>
  </si>
  <si>
    <t>Unilever Netherlands</t>
  </si>
  <si>
    <t>http://www.ncbi.nlm.nih.gov/pubmed/23530770</t>
  </si>
  <si>
    <t>the International Union of Nutritional Sciences (IUNS); Unilever</t>
  </si>
  <si>
    <t>http://www.ncbi.nlm.nih.gov/pubmed/21906408</t>
  </si>
  <si>
    <t>Ramon</t>
  </si>
  <si>
    <t>Estruch</t>
  </si>
  <si>
    <t>Dept of Internal Medicine</t>
  </si>
  <si>
    <t>Hospital Clinic</t>
  </si>
  <si>
    <t>University of Barcelona</t>
  </si>
  <si>
    <t>Barcelona</t>
  </si>
  <si>
    <t>European Foundation for Alcohol Research; Cerveceros de España and Sanofi-Aventis; Novartis</t>
  </si>
  <si>
    <t>FIVIN—Spain, ERAB Novartis Farmaceutica, SA; Sanofi-Aventis, and FIVIN Spain.  NuGO Meeting, Foro Sanidad, Madrid, Fundación Dieta Mediterranea, Aguas de Barcelona, ECO Congress, 38 Congress of SAEN, World Congress of Nutrition, and Semana de Nutrición.</t>
  </si>
  <si>
    <t>http://www.ncbi.nlm.nih.gov/pubmed/25894796</t>
  </si>
  <si>
    <t xml:space="preserve"> Research Foundation on Wine and Nutrition (FIVIN); Beer and Health Foundation and the European Foundation for Alcohol Research (ERAB); Cerveceros de España and Sanofi-Aventis; and receiving grant support through his institution from Novartis.</t>
  </si>
  <si>
    <t>http://www.ncbi.nlm.nih.gov/pubmed/25663611</t>
  </si>
  <si>
    <t>Sanofi-Aventis,  Novartis</t>
  </si>
  <si>
    <t>http://www.ncbi.nlm.nih.gov/pubmed/25511785</t>
  </si>
  <si>
    <t>California Walnut Commission; Unilever; Danone; Nutrexpa, Feiraco, Unilever, and Karo Bio</t>
  </si>
  <si>
    <t>http://www.ncbi.nlm.nih.gov/pubmed/25411285</t>
  </si>
  <si>
    <t>Sanofi-Aventis and grant support from Novartis.</t>
  </si>
  <si>
    <t>PepsiCo</t>
  </si>
  <si>
    <t>http://www.ncbi.nlm.nih.gov/pubmed/25304294</t>
  </si>
  <si>
    <t>Novartis</t>
  </si>
  <si>
    <t>Research Foundation on Wine and Nutrition (FIVIN), Beer and Health Foundation and the European Foundation for Alcohol Research (ERAB), Cerveceros de España and Sanofi-Aventis, Novartis.</t>
  </si>
  <si>
    <t>http://www.ncbi.nlm.nih.gov/pubmed/25111658</t>
  </si>
  <si>
    <t>http://www.ncbi.nlm.nih.gov/pubmed/25072784</t>
  </si>
  <si>
    <t>Scientific Advisory Committee of the California Walnut Commission, Sacramento, CA</t>
  </si>
  <si>
    <t>http://www.ncbi.nlm.nih.gov/pubmed/24990426</t>
  </si>
  <si>
    <t>California Walnut Commission and the International Nut Council</t>
  </si>
  <si>
    <t>http://www.ncbi.nlm.nih.gov/pubmed/24871477</t>
  </si>
  <si>
    <t>Sanofi-Aventis Laboratories</t>
  </si>
  <si>
    <t>http://www.ncbi.nlm.nih.gov/pubmed/24773861</t>
  </si>
  <si>
    <t>Cerveceros de Espan˜a and Sanofi-Aventis, Novartis</t>
  </si>
  <si>
    <t>http://www.ncbi.nlm.nih.gov/pubmed/24480368</t>
  </si>
  <si>
    <t>http://www.ncbi.nlm.nih.gov/pubmed/24477299</t>
  </si>
  <si>
    <t>http://www.ncbi.nlm.nih.gov/pubmed/24393375</t>
  </si>
  <si>
    <t>Novartis, Sanofis Aventis, FIVIN-Spain. Instituto Cervantes (USA), Harvard School of Public Health (USA), International Family Doctors Association (CIA, New York, USA).</t>
  </si>
  <si>
    <t>http://www.ncbi.nlm.nih.gov/pubmed/23670794</t>
  </si>
  <si>
    <t>Cerveceros de España and Sanofi-Aventis; Novartis</t>
  </si>
  <si>
    <t>Wafaie</t>
  </si>
  <si>
    <t>Fawzi</t>
  </si>
  <si>
    <t>Richard Saltonstall Professor of Population Sciences</t>
  </si>
  <si>
    <t>Professor of Nutrition, Epidemiology, and Global Health</t>
  </si>
  <si>
    <t>NIH, HRSA</t>
  </si>
  <si>
    <t>Dr W. Fawzi not declared conflict of interests from 2011-2015 in the research papers.</t>
  </si>
  <si>
    <t>Dr W. Fawzi had cooperation on research with Dr Willett WC and 16 publications from 1993-2012 in the scientific research journals. In the period from 2011-2012 non declared conflict of interests.</t>
  </si>
  <si>
    <t>Dr W. Fawzi had cooperation on research with Dr Hu FB and one publication in 2012 in the next scientific research journal: Sleep. 2012. Non declared conflict of interests.</t>
  </si>
  <si>
    <t>Alejandro</t>
  </si>
  <si>
    <t>Fernández-Montero</t>
  </si>
  <si>
    <t>Project Director</t>
  </si>
  <si>
    <t>University of Navarra-IDISNA</t>
  </si>
  <si>
    <t>“Healthy Diet, It’s up to you”</t>
  </si>
  <si>
    <t>Dr Fernández-Montero A not declared conflict of interests from 2011-2015 in the research papers.</t>
  </si>
  <si>
    <t>Dr Fernández-Montero A had not cooperation on research with Dr Llosa. Need deeper investigation and more details for this.</t>
  </si>
  <si>
    <t>Oscar</t>
  </si>
  <si>
    <t>Franco</t>
  </si>
  <si>
    <t>Professor of Preventive Medicine</t>
  </si>
  <si>
    <t>Dept of Epidemiology</t>
  </si>
  <si>
    <t>Erasmus MC, University Medical Center</t>
  </si>
  <si>
    <t>PI Cardiovascular Epidemiology group</t>
  </si>
  <si>
    <t>Rotterdam</t>
  </si>
  <si>
    <t>The Bonus Years Diet: 7 Miracle Foods That Can Add Years to Your Life</t>
  </si>
  <si>
    <t>Nestlé Nutrition (Nestec Ltd.); Metagenics Inc.; and AXA</t>
  </si>
  <si>
    <t>Nestlé Nutrition (Nestec Ltd., Lausanne, Switzerland), Metagenics Inc. (Aliso Viejo, California), and AXA (Paris, France).</t>
  </si>
  <si>
    <t>http://www.ncbi.nlm.nih.gov/pubmed/25899092</t>
  </si>
  <si>
    <t>Dr Franco received grants from Nestle and Metagenics</t>
  </si>
  <si>
    <t>http://www.ncbi.nlm.nih.gov/pubmed/25573143</t>
  </si>
  <si>
    <t>Nestle´ Nutrition (Nestec Ltd.), Metagenics Inc.</t>
  </si>
  <si>
    <t>http://www.ncbi.nlm.nih.gov/pubmed/25213404</t>
  </si>
  <si>
    <t>OHF is the recipient of a grant from Pfizer Nutrition to establish a new center of ageing research: ErasmusAGE.</t>
  </si>
  <si>
    <t>http://www.ncbi.nlm.nih.gov/pubmed/23824655</t>
  </si>
  <si>
    <t>OHF is the recipient of a grant from Pfizer nutrition to start a new center on aging research: ErasmusAGE.</t>
  </si>
  <si>
    <t>http://www.ncbi.nlm.nih.gov/pubmed/23492918</t>
  </si>
  <si>
    <t>O.H. Franco works in ErasmusAGE, which is funded by a grant from Pfizer Nutrition.</t>
  </si>
  <si>
    <t>http://www.ncbi.nlm.nih.gov/pubmed/23400318</t>
  </si>
  <si>
    <t>Oscar H. Franco has received a grant from Pfizer nutrition to establish a center on aging research, ErasmusAGE.</t>
  </si>
  <si>
    <t>http://www.ncbi.nlm.nih.gov/pubmed/23283593</t>
  </si>
  <si>
    <t>Dr O. H. Franco had cooperation on research with Dr Kromhout D. and had two publications from 2012-2015 in the next scientific research journals: JAMA. 2015 and N Engl J Med. 2012. Non declared conflict of interests. Need deeper investigation.</t>
  </si>
  <si>
    <t>Dr O. H. Franco had cooperation on research with Dr Trichopoulou A. and had three publications from 2014-2015 in the next scientific research journals: Am J Clin Nutr. 2015, Eur J Epidemiol. 2014 and Am J Epidemiol. 2014. Declared conflict of interests.</t>
  </si>
  <si>
    <t>Dr O. H. Franco had cooperation on research with Dr Willett WC and had three publications from 2010-2012 in the next scientific research journals: Int J Epidemiol. 2012, Arch Gen Psychiatry. 2011 and Arch Intern Med. 2010. Non declared conflict of interests.</t>
  </si>
  <si>
    <t>Dr O. H. Franco had cooperation on research with Dr Hu FB and had 25 publications from 2007-2015 and 10 publications from 2011-2015 in the scientific research journals.</t>
  </si>
  <si>
    <t>Gary</t>
  </si>
  <si>
    <t>Fraser</t>
  </si>
  <si>
    <t>Loma Linda University</t>
  </si>
  <si>
    <t>Loma Linda</t>
  </si>
  <si>
    <t xml:space="preserve">Multiple AHA awards </t>
  </si>
  <si>
    <t>Diet, Life Expectancy, and Chronic Disease: Studies of Seventh-Day Adventists and Other Vegetarians</t>
  </si>
  <si>
    <t>Dr GE Fraser not declared conflict of interests from 2011-2015 in the research papers.</t>
  </si>
  <si>
    <t>Research gate:</t>
  </si>
  <si>
    <t>https://www.researchgate.net/profile/Gary_Fraser</t>
  </si>
  <si>
    <t>Christopher</t>
  </si>
  <si>
    <t>Gardner</t>
  </si>
  <si>
    <t>Stanford Prevention Research Center</t>
  </si>
  <si>
    <t>Director of Nutrition Studies</t>
  </si>
  <si>
    <t>Palo Alto</t>
  </si>
  <si>
    <t>Member of Advisory Board, Nutrivise, Inc.</t>
  </si>
  <si>
    <t>Nutrivise, Inc. operates a nutrition platform that makes sticking to a diet easier than ever before. It provides meal recommendations based on users nutritional needs by integrating into their lifestyle. The company also recommends recipes, restaurant dishes, or prepackaged options depending that suits users. Its services allow users to lose or gaining weight, and improve athletic performance. The company was formerly known as HungryTribe. The company was incorporated in 2011 and is based in Palo Alto, California.
 http://www.bloomberg.com/research/stocks/private/snapshot.asp?privcapId=208358973</t>
  </si>
  <si>
    <t>Heather Schwartz MS, RD, Clinical Dietitian
 Christopher Gardner Ph.D., Nutrition Science
 Sarah Adler Psy.D., Psychology
 http://www.bloomberg.com/research/stocks/private/board.asp?privcapId=208358973</t>
  </si>
  <si>
    <t>Christopher Gardner, PhD, Nutrition Science serves as Member of Advisory Board at Nutrivise, Inc. 
 http://www.bloomberg.com/research/stocks/private/person.asp?personId=225531820&amp;privcapId=208358973&amp;previousCapId=208358973&amp;previousTitle=Nutrivise,%20Inc.</t>
  </si>
  <si>
    <t>Stanford Dining</t>
  </si>
  <si>
    <t>http://www.ncbi.nlm.nih.gov/pubmed/23409862</t>
  </si>
  <si>
    <t>Pilot grant from the Robert C Atkins Foundation</t>
  </si>
  <si>
    <t>http://www.ncbi.nlm.nih.gov/pubmed/22831182</t>
  </si>
  <si>
    <t>Hass Avocado Board, Stanford Obesity Summit, Nutrilite Health Institute</t>
  </si>
  <si>
    <t>http://www.ncbi.nlm.nih.gov/pubmed/25089189</t>
  </si>
  <si>
    <t>Weston A. Price Foundation</t>
  </si>
  <si>
    <t>http://www.ncbi.nlm.nih.gov/pubmed/24615309</t>
  </si>
  <si>
    <t>Nordic Naturals</t>
  </si>
  <si>
    <t>http://www.ncbi.nlm.nih.gov/pubmed/21924882</t>
  </si>
  <si>
    <t>Alfredo</t>
  </si>
  <si>
    <t>Gea</t>
  </si>
  <si>
    <t>Assistant Professor</t>
  </si>
  <si>
    <t>Dept of Preventive Medicine &amp; Public Health</t>
  </si>
  <si>
    <t>Universidad de Navarra</t>
  </si>
  <si>
    <t>Alfredo Gea is supported by an FPU fellowship from the Spanish Government.</t>
  </si>
  <si>
    <t>http://www.ncbi.nlm.nih.gov/pubmed/25344142</t>
  </si>
  <si>
    <t>Dr Alfredo Gea had not cooperation on research with Dr Llosa. Need deeper investigation and more details for this.</t>
  </si>
  <si>
    <t>Angel</t>
  </si>
  <si>
    <t>Gil</t>
  </si>
  <si>
    <t>President of the Iberoamerican Nutrition Foundation</t>
  </si>
  <si>
    <t>Institute of Nutrition and Food Technology</t>
  </si>
  <si>
    <t>Centre of Biomedical Research, Univ of Granada</t>
  </si>
  <si>
    <t>Full Professor Dept of Biochemistry and Molecular Biology II</t>
  </si>
  <si>
    <t>Vegenat</t>
  </si>
  <si>
    <t>http://www.ncbi.nlm.nih.gov/pubmed/26697137</t>
  </si>
  <si>
    <t>Fundación Iberomericana de Nutrición</t>
  </si>
  <si>
    <t>http://www.ncbi.nlm.nih.gov/pubmed/26148923</t>
  </si>
  <si>
    <t>http://www.ncbi.nlm.nih.gov/pubmed/26148911</t>
  </si>
  <si>
    <t>Coca-Cola Iberia</t>
  </si>
  <si>
    <t>http://www.ncbi.nlm.nih.gov/pubmed/26076230</t>
  </si>
  <si>
    <t>Coca Cola Iberia</t>
  </si>
  <si>
    <t>http://www.ncbi.nlm.nih.gov/pubmed/25658237</t>
  </si>
  <si>
    <t>Dr Gil A had not cooperation on research with Dr Llosa. Need deeper investigation and more details for this.</t>
  </si>
  <si>
    <t>Dr Gil A had cooperation on research with Corella D in two research papers from 2013-2015 in the next research journals: Nutr Hosp. 2015 and PLoS One. 2013. Not declared conflict of interests.</t>
  </si>
  <si>
    <t>Nana</t>
  </si>
  <si>
    <t>Gletsu Miller</t>
  </si>
  <si>
    <t>Dr N. Gletsu Miller not declared conflict of interests from 2011-2015 in the research papers.</t>
  </si>
  <si>
    <t>https://scholar.google.com.au/citations?user=sPuHHl8AAAAJ&amp;hl=en&amp;cstart=0&amp;pagesize=20</t>
  </si>
  <si>
    <t>https://www.researchgate.net/profile/Nana_Gletsu-Miller</t>
  </si>
  <si>
    <t>David</t>
  </si>
  <si>
    <t>Goff</t>
  </si>
  <si>
    <t>Colorado School of Public Health</t>
  </si>
  <si>
    <t>Chair AHA Council on Cardiovascular Disease Epidemiology/ 2013 AHA Guidelines - Expert Work Group</t>
  </si>
  <si>
    <t>Merck, Takeda, Cymabay. Inc</t>
  </si>
  <si>
    <t>http://www.ncbi.nlm.nih.gov/pubmed/26381512</t>
  </si>
  <si>
    <t>Abbvie, GlaxoSmithKline, DC Devices, Relypsa, Regeneron, and Icon (Dr Kitzman</t>
  </si>
  <si>
    <t>http://www.ncbi.nlm.nih.gov/pubmed/26160370</t>
  </si>
  <si>
    <t>Merck</t>
  </si>
  <si>
    <t>http://www.ncbi.nlm.nih.gov/pubmed/25953369</t>
  </si>
  <si>
    <t>Research consultant by Merck and a Data and Safety Monitoring Board</t>
  </si>
  <si>
    <t>http://www.ncbi.nlm.nih.gov/pubmed/25592196</t>
  </si>
  <si>
    <t>Merck, Takeda.</t>
  </si>
  <si>
    <t>http://www.ncbi.nlm.nih.gov/pubmed/24603144</t>
  </si>
  <si>
    <t>Merck, Takeda</t>
  </si>
  <si>
    <t>http://www.ncbi.nlm.nih.gov/pubmed/24595629</t>
  </si>
  <si>
    <t>Merck and on a Data and Safety Monitoring Board for a trial of a glucose-lowering medication marketed by Takeda</t>
  </si>
  <si>
    <t>http://www.ncbi.nlm.nih.gov/pubmed/23952533</t>
  </si>
  <si>
    <t>Dr Goff served as a member of Merck’s operations committee and Takeda’s data safety and monitoring board.</t>
  </si>
  <si>
    <t>http://www.ncbi.nlm.nih.gov/pubmed/23529112</t>
  </si>
  <si>
    <t>Consultant for Merck and a DSMB member for a trial testing a glucose-lowering medication funded by Takida.</t>
  </si>
  <si>
    <t>http://www.ncbi.nlm.nih.gov/pubmed/23498303</t>
  </si>
  <si>
    <t>a consultant for Merck and a DSMB member for by Takeda.</t>
  </si>
  <si>
    <t>http://www.ncbi.nlm.nih.gov/pubmed/23498294</t>
  </si>
  <si>
    <t>David Goff has served as a member of the data safety and monitoring board for Takeda and in the operations committee for Merck.</t>
  </si>
  <si>
    <t>http://www.ncbi.nlm.nih.gov/pubmed/23441088</t>
  </si>
  <si>
    <t>a consultant for (&lt; $ 10K) and received grant support from Merck (&lt; $10K), and as aDSMB member for a trial funded by Takeda (&lt; $10K).</t>
  </si>
  <si>
    <t>http://www.ncbi.nlm.nih.gov/pubmed/22536936</t>
  </si>
  <si>
    <t>Merck and Takida</t>
  </si>
  <si>
    <t>http://www.ncbi.nlm.nih.gov/pubmed/22416527</t>
  </si>
  <si>
    <t>Merck and Takida.</t>
  </si>
  <si>
    <t>http://www.ncbi.nlm.nih.gov/pubmed/21593290</t>
  </si>
  <si>
    <t>a member of the data and safety monitoring board for Takeda and grant support to the Wake Forest University School of Medicine from Merck.</t>
  </si>
  <si>
    <t>http://www.ncbi.nlm.nih.gov/pubmed/21366473</t>
  </si>
  <si>
    <t>Dr Goff was working for Merck as individual consultant and investigator from 2008 to 2012.</t>
  </si>
  <si>
    <t>David C. Goff, Jr., M.D., Ph.D., Professor, Section on Epidemiology and General Medicine, Public Health Sciences, and Internal Medicine, Wake Forest University School of Medicine, Winston-Salem, NC. Co-author “Knowledge of heart attack symptoms in 20 US communities. Results from the Rapid Early Action for Coronary Treatment Community Trial” received additional support for intervention materials proved by Genentech, Inc. (Prev Med. 2004;38(1):85-93.)</t>
  </si>
  <si>
    <t>González</t>
  </si>
  <si>
    <t>Cancer Epidemiology Research Programme</t>
  </si>
  <si>
    <t xml:space="preserve">Catalan Institute of Oncology </t>
  </si>
  <si>
    <t>Dr Carlos A. González not declared conflict of interests from 2011-2015 in the research papers.</t>
  </si>
  <si>
    <t>Teresita</t>
  </si>
  <si>
    <t>González de Cosio</t>
  </si>
  <si>
    <t>Directora de Departamento de Salud</t>
  </si>
  <si>
    <t>Universidad Iberoamericana</t>
  </si>
  <si>
    <t>Mexico City</t>
  </si>
  <si>
    <t>Mexico</t>
  </si>
  <si>
    <t>Dr. González de Cosío non declared conflict of interests in research papers.</t>
  </si>
  <si>
    <t>Michael</t>
  </si>
  <si>
    <t>Goran</t>
  </si>
  <si>
    <t>Director, Childhood Obesity Research Center</t>
  </si>
  <si>
    <t>USC Keck School of Medicine</t>
  </si>
  <si>
    <t>Professor of Preventive Medicine; Physiology &amp; Biophysics; and Pediatrics</t>
  </si>
  <si>
    <t>Los Angeles</t>
  </si>
  <si>
    <t>Michael I. Goran, School of Health Related Professions, University of Alabama, Birmingham. Research on dietary factors in ethnic differences in early risk of cardiovascular disease and type 2 diabetes partially supported by Dairy Management, Inc. (Am. J. Clin. Nutr. 2000;71:725-32) Research on paternal body fat as a predictor of changes in body fat partially supported by Knoll Pharmaceuticals Company. (Am. J. Clin. Nutr. 2000;71:829:34)</t>
  </si>
  <si>
    <t>Antonio</t>
  </si>
  <si>
    <t>Gotto</t>
  </si>
  <si>
    <t>Weill Cornell Medical College</t>
  </si>
  <si>
    <t xml:space="preserve">Provost for Medical Affairs and Dean Emeritus </t>
  </si>
  <si>
    <t xml:space="preserve">Former AHA President/CSPI atricle mentions </t>
  </si>
  <si>
    <t>Director and Chairman of Nominating &amp; Corporate Governance Committee, Aegerion Pharmaceuticals, Inc.</t>
  </si>
  <si>
    <t>Aegerion Pharmaceuticals, Inc., a biopharmaceutical company, develops and commercializes therapies for patients with debilitating rare diseases in the United States. The company’s products include JUXTAPID (lomitapide) capsules, an adjunct to a low-fat diet and other lipid-lowering treatments, including low-density lipoprotein, low-density lipoprotein cholesterol, total cholesterol, apolipoprotein B, and non-high-density lipoprotein cholesterol in adult patients with homozygous familial hypercholesterolemia (HoFH); and LOJUXTA (lomitapide) hard capsule used as a treatment for HoFH in adults. Its products also comprise MYALEPT (metreleptin), a recombinant analogue of human leptin, indicated as an adjunct to diet as replacement therapy to treat the complications of leptin deficiency in patients with congenital or acquired generalized lipodystrophy. The company distributes its products directly to patients and other purchasers through a specialty pharmacy. Aegerion Pharmaceuticals, Inc. was founded in 2005 and is headquartered in Cambridge, Massachusetts.
 http://www.bloomberg.com/research/stocks/private/snapshot.asp?privcapId=25478219</t>
  </si>
  <si>
    <t>Sandford Smith
 David Scheer
 Antonio Gotto Jr., M.D., D.Phil.
 Johannes Kastelein M.D., Ph.D., FESC
 Sol Barer Ph.D.
 Anne VanLent
 Willis Maddrey M.D., M.A.C.P., F.R.C.P. (London)
 Daniel Rader M.D., FAHA
 James McKenney Pharm.D
 Jay Horton M.D.
 Frank Sacks M.D.
 David Cohen M.D., Ph.D.
 Paul Thomas
 Jorge Plutzky M.D.
 Donald Stern
 http://www.bloomberg.com/research/stocks/private/board.asp?privcapId=25478219</t>
  </si>
  <si>
    <t>Member of the Board of Directors, Medtronic MiniMed, Inc.</t>
  </si>
  <si>
    <t>Medtronic MiniMed, Inc. is engaged in the research, design, manufacture, and sale of diabetes management products for customers worldwide. Its products and treatments include children and pump therapy products, continuous glucose monitoring products, sensors, real-time CGM systems, infusion sets, insulin pump therapy products, insulin pump therapy products for Type 2 diabetes, evaluation products, insulin pumps, remote glucose monitors, and accessories. The company also provides CareLink Personal software, an online tool that brings together critical information from the diabetes-monitoring devices, including insulin pumps, continuous glucose monitoring systems, and blood glucose meters. It serves diabetic patients and medical professionals in the United States and internationally. The company also sells its products through its online store. Medtronic MiniMed, Inc. was formerly known as MiniMed, Inc. and changed its name to Medtronic MiniMed, Inc. in August 2001. The company was founded in 1949 and is based in Northridge, California. As of August 28, 2001, Medtronic MiniMed, Inc. operates as a subsidiary of Medtronic plc.
 http://www.bloomberg.com/research/stocks/private/snapshot.asp?privcapId=31609</t>
  </si>
  <si>
    <t>Gordon Sprenger
 Jack Schuler
 Robert Pozen J.D.
 Denise O'Leary
 Shirley Jackson Ph.D.
 Antonio Gotto Jr., M.D., D.Phil.
 William Brody M.D., Ph.D.
 Michael Bonsignore
 Richard Anderson
 http://www.bloomberg.com/research/stocks/private/board.asp?privcapId=31609</t>
  </si>
  <si>
    <t>Director, Member of Compensation Committee and Member of Nominating &amp; Corporate Governance Committee, Esperion Therapeutics, Inc.</t>
  </si>
  <si>
    <t>Esperion Therapeutics, Inc. develops and markets medical devices. The Company produces oral, small molecule therapies for the treatment of patients with elevated levels of low-density lipoprotein cholesterol and other cardio metabolic risk factors.
 http://www.bloomberg.com/quote/ESPR:US</t>
  </si>
  <si>
    <t>Member of Advisory Board, Yellowstone Capital Inc.</t>
  </si>
  <si>
    <t>Yellowstone Capital Inc. is a private equity and venture capital firm specializing in acquisition of and investment in small to medium sized companies. It typically invests in start-up, growth capital, and buyout transactions. Within buyouts, the firm avoids investing in start-ups in manufacturing and food processing and beverage industries. It does not invest in capital intensive activities and ownership of commodities or natural resources. In branded food and beverage sector, the firm does not invest in start-ups, produce growers, and meat processors. It typically invests in alternative and renewable energy technologies, industrial and energy equipment, oilfield manufacturing, manufacturing, healthcare and life sciences, and branded food and beverage sectors. Within the alternative and renewable energy technology, the firm primarily targets the businesses involved in solar power, energy storage, wind energy, clean coal technologies, and alternative fuels; and invests in companies supplying equipment and materials to original equipment manufacturers. In the healthcare sector, it seeks to make venture capital investments in startup companies, focusing on biotechnology and interventional medical services. In the industrial and energy equipment manufacturing, the firm seeks to invest in energy, general industrial, water, and medical sector. In the branded food and beverage sector, it invests in branded products and value added food processing firms with a focus on specialty food, ethnic items, complete meal brands, beverages, and snacks. The firm prefers to invest in companies with operations in the United States or at least a majority of their operations in the United States. It seeks to provide between $3 million and $10 million equity capital in its buyout activities. For its venture capital and minority stake investing, the firm seeks to invest between $50,000 and $3,000,000 per investment. It prefers to acquire industrial and oilfield equipment manufacturing firms with at least $10 million revenues for standalone acquisitions. In the food processing and beverage sector, the firm seeks to invest in firms having minimum revenue of $10 million. It prefers to make its acquisitions and investments by primarily employing a majority investor "buyout" approach although a venture capital or minority investment model is also employed, particularly in the healthcare and life sciences and alternative and renewable energy sectors. In the healthcare, life sciences, and alternative and renewable energy technology industries, the firm may consider investing in earlier stage enterprises. Within buyouts, it seeks to invest in control positions with greater than 50 percent ownership but, at the same time does not require 100 percent ownership. Within venture capital investments, the firm prefers to accept minority positions only in certain healthcare, life science, and alternative and renewable energy technology investments. It seeks to participate actively in the board of directors of the portfolio companies of its buy-out business. The firm seeks to be a lead or majority investor in a buyout, and in venture capital and makes minority investments in private and public companies. Yellowstone Capital Inc. was founded in 1993 and is based in Houston, Texas.
 http://www.bloomberg.com/research/stocks/private/snapshot.asp?privcapId=546825</t>
  </si>
  <si>
    <t>Omar Sawaf
 Bashar Sawaf
 Ralph Feigin M.D.
 Antonio Gotto Jr., M.D., D.Phil.
 Antoine Younis M.D.
 Munah Hawila M.D.
 Amr Salahieh
 Raymond Sawaya M.D.
 Rashed Tabbaa M.D.
 Alfred Deaton III
 Sheldon Erikson
 Herbert Goodman
 Rodney Mitchell
 Dee Osborne
 http://www.bloomberg.com/research/stocks/private/board.asp?privcapId=546825</t>
  </si>
  <si>
    <t>Member of Advisory Board, Frantz Medical Ventures</t>
  </si>
  <si>
    <t>Frantz Medical Ventures is an investment arm of Frantz Medical Group. It is a venture capital firm specializing in investments in early and expansion stage companies. The firm seeks to invest in innovative technology companies in the fields of medical devices, diagnostics, biotechnology and biomedical software. It seeks to invest between $0.5 million and $2 million. Frantz Medical Ventures was founded in 2000 and is based in Mentor, Ohio with an additional office in New York, New York.
 http://www.bloomberg.com/research/stocks/private/snapshot.asp?privcapId=1541031</t>
  </si>
  <si>
    <t>David Rattner M.D.
 Antonio Gotto Jr., M.D., D.Phil.
 Adrian Hobden Ph.D.
 James Wyngaarden M.D.
 http://www.bloomberg.com/research/stocks/private/board.asp?privcapId=1541031</t>
  </si>
  <si>
    <t>Member of the Board of Directors, Arisaph Pharmaceuticals, Inc.</t>
  </si>
  <si>
    <t>Arisaph Pharmaceuticals, Inc., a biopharmaceutical company, focuses on developing therapies for cancer, cardiovascular disease, and diabetes. Its products include dipeptidylpeptidase IV inhibitors, stable GLP-1 agonists, HDL modulators and plaque reducers, and tumor activated pro-soft drugs. Arisaph Pharmaceuticals, Inc. was formerly known as Triad Pharmaceuticals, Inc. and changed its name to Arisaph Pharmaceuticals, Inc. in November 2005. The company was incorporated in 1999 and is based in Boston, Massachusetts.
 http://www.bloomberg.com/research/stocks/private/snapshot.asp?privcapId=21975260</t>
  </si>
  <si>
    <t>Christopher Kiritsy
 William Bachovchin Ph.D.
 Michael Jaharis J.D.
 Robert Baldini
 Kevin Ferro
 Daniel Drucker M.D., Ph.D., FRCPC
 Rudolph Leibel M.D.
 Vijay Kuchroo D.V.M., Ph.D.
 Antonio Gotto Jr., M.D., D.Phil.
 Stephen Jaharis M.D.
 Rex Roten J.D.
 Nicolaos Madias M.D.
 Mary Szela
 David Wheadon M.D.
 Kathryn Jaharis
 Alan Tall M.D.
 Alfred Goldberg Ph.D.
 http://www.bloomberg.com/research/stocks/private/board.asp?privcapId=21975260</t>
  </si>
  <si>
    <t>Member of Advisory Board, Vatera Healthcare Partners</t>
  </si>
  <si>
    <t>Vatera Healthcare Partners is a venture capital firm specializing in early, mid, and late venture investments. The firm typically invests in biopharmaceutical firms and products and in companies that develop innovative products for unmet and underserved medical needs. The firm was founded in 2007 and is based in New York, New York.
 http://www.bloomberg.com/research/stocks/private/snapshot.asp?privcapId=37401297</t>
  </si>
  <si>
    <t>Robert Baldini
 Howard Dean M.D.
 Steven Girgenti
 Christopher Kiritsy
 Antonio Gotto Jr., M.D., D.Phil.
 Tuan Ha-Ngoc
 David Pernock
 Ernst Schaefer M.D.
 John Sununu
 Ellen Zane
 Allen Tall M.D.
 http://www.bloomberg.com/research/stocks/private/board.asp?privcapId=37401297</t>
  </si>
  <si>
    <t>Member of the Board of Directors, AMDeC Foundation, Inc.</t>
  </si>
  <si>
    <t>Amdec Foundation, Inc. was founded in 1997. The company's line of business includes providing noncommercial research.
 http://www.bloomberg.com/profiles/companies/0149279D:US-amdec-foundation-inc
 AMDeC Foundation, Inc. (The Academy for Medical Development and Collaboration) is a nonprofit consortium of 26 New York medical schools, academic health centers and research institutions created to advance biomedical research and technology in New York. Through AMDeC, these institutions are able to work collaboratively to develop large-scale basic science, clinical and translational research projects, particularly in the high need areas such as cancer, diabetes, Alzheimer's, genomics and other state-of-the-art core facilities for biomedical research. With AMDeC's help, groundbreaking new initiatives have secured state, federal, and private funding; we provide the idea incubation and ongoing management and infrastructure support needed to sustain momentum and take a project from conception to fruition.
 http://www.idealist.org/view/nonprofit/cTFWn2BBDTBD/</t>
  </si>
  <si>
    <t>Maria Mitchell Ph.D.
 Maurice Greenberg
 Shehan Dissanayake Ph.D.
 Stanley Brezenoff
 Pamela Brier MPH
 Dennis Charney M.D.
 John Collins CPA
 Kenneth Davis M.D.
 Richard Edwards Ph.D.
 Antonio Gotto Jr., M.D., D.Phil.
 Lee Goldman M.S.,DABR.,DABMP,M.P.H
 Robert Grossman M.D.
 William Harman J.D.
 Stephen Mills F.A.C.H.E
 Michael Novacek Ph.D.
 Ralph O'Connell M.D.
 Herbert Pardes M.D.
 Deborah Sale
 Bruce Stillman Ph.D., FRS
 Marc Tessier-Lavigne Ph.D.
 Craig Thompson M.D.
 Kevin Tracey M.D.
 http://www.bloomberg.com/research/stocks/private/board.asp?privcapId=116899207</t>
  </si>
  <si>
    <t>Member of the Board of Directors, AMDeC, LLC</t>
  </si>
  <si>
    <t>No information available</t>
  </si>
  <si>
    <t>Maria Mitchell Ph.D.
 Maurice Greenberg
 Shehan Dissanayake Ph.D.
 Pamela Brier MPH
 Dennis Charney M.D.
 John Collins CPA
 Kenneth Davis M.D.
 Richard Edwards Ph.D.
 Antonio Gotto Jr., M.D., D.Phil.
 Lee Goldman M.S.,DABR.,DABMP,M.P.H
 Robert Grossman M.D.
 William Harman J.D.
 Stephen Mills F.A.C.H.E
 Michael Novacek Ph.D.
 Ralph O'Connell M.D.
 Herbert Pardes M.D.
 Deborah Sale
 Bruce Stillman Ph.D., FRS
 Marc Tessier-Lavigne Ph.D.
 Craig Thompson M.D.
 Kevin Tracey M.D.
 Stanley Brezenoff
 http://www.bloomberg.com/research/stocks/private/board.asp?privcapId=129067669</t>
  </si>
  <si>
    <t>Member of Advisory Board, Elucid Bioimaging Inc.</t>
  </si>
  <si>
    <t>Elucid Bioimaging Inc., a quantitative imaging device and clinical trial services company, provides a range of contract services for preclinical and clinical trial management, including marker development, validation, and application. It offers QI-Bench, which provides open-source informatics tooling used to characterize the performance of quantitative medical imaging as needed to advance the field; vascuCAP, which quantitatively and objectively analyzes the verifiable biophysical hallmarks predictive of atherosclerotic plaque instability; and system definition, systems engineering, system test and validation, analytical, software development, outsourcing, and product development process and process improvement services. The company was formerly known as Buckler Biomedical LLC. Elucid Bioimaging Inc. was incorporated in 2013 and is based in Wenham, Massachusetts.
 http://www.bloomberg.com/research/stocks/private/snapshot.asp?privcapId=246173055</t>
  </si>
  <si>
    <t>David Paolino MBA
 Antonio Gotto Jr., M.D., D.Phil.
 Larry Hollier M.D., FACS,FACC,FRCS(Eng.)
 Rene Botnar Ph.D.
 http://www.bloomberg.com/research/stocks/private/board.asp?privcapId=246173055</t>
  </si>
  <si>
    <t>?????????????</t>
  </si>
  <si>
    <t>Pharmacia &amp; Upjohn Company, LLC manufactures and distributes human pharmaceutical products and animal health products. The company offers central nervous system agents; non-steroidal, anti-inflammatory, and analgesic agents; antibiotics; steroids; oral anti diabetes agents; and hair growth products. It also manufactures pharmaceutical chemicals for use in its own products and for bulk sales. The company was formerly known as The Upjohn Company, Inc. and changed its name to Pharmacia &amp; Upjohn Company, LLC in 1995. The company was founded in 1886 and is based in Kalamazoo, Michigan. As of November 1995, Pharmacia &amp; Upjohn Company, LLC operates as a subsidiary of Pharmacia &amp; Upjohn LLC.
 http://www.bloomberg.com/research/stocks/private/snapshot.asp?privcapId=311498</t>
  </si>
  <si>
    <t>William Mulholland LL.D.
 Geraldine Kenney-Wallace
 William Lamothe
 Frank Carlucci
 M. Eickhoff-Smith
 http://www.bloomberg.com/research/stocks/private/board.asp?privcapId=311498</t>
  </si>
  <si>
    <t>University of Oxford
 Massachusetts General Hospital, Education Centre</t>
  </si>
  <si>
    <t>The Living Heart Diet
 Comprehensive Management of High Risk Cardiovascular Patients (Fundamental and Clinical Cardiology
  New Living Heart Diet
 The Chez Eddy living heart cookbook
 Living Heart Cookbook
 The Living Heart Eating Out Guide</t>
  </si>
  <si>
    <t>Dr. Antonio M. Gotto, Jr., M.D., D.Phil., is an Advisor at Yellowstone Capital Inc. Dr. Gotto is responsible for Yellowstone Life Sciences at Yellowstone Capital Inc. He serves as a Scientific Advisor at Houston Medical Sciences Limited since its formation in November of 1993. He is Dean Emeritus and Co-Chairman of the Board of Overseers at Weill Cornell Medical College. He serves as the Stephen and Suzanne Weiss Dean of the Joan and Sanford I. Weill Medical College at Cornell University, where he is a Professor of Medicine. He serves as Vice President and Provost for Medical Affairs Emeritus Cornell University. He was the Dean at the Weill Medical College and Provost for Medical Affairs at Cornell University since January 1997. He has been a Director and Member of Scientific Advisory Board of Arisaph Pharmaceuticals, Inc. since June 2006. He serves as a Member of Scientific Advisory Board at Elucid Bioimaging Inc. He serves as a Member of the Scientific Advisory Board at Frantz Medical Ventures. He serves as a Member of the Advisory Board of Vatera Capital LLC and Vatera Healthcare Partners. He serves as a Director of AMDeC Foundation, Inc. and AMDeC, LLC. He has been a Director of Esperion Therapeutics, Inc. since January 2014. He has been a Director at Aegerion Pharmaceuticals, Inc. since January 2006 and Medtronic MiniMed, Inc. since 1992. Dr. Gotto served as a Director at Esperion Therapeutics Inc., since August 2001. He served as a Director at Medtronic, Inc from 1992 to August 24, 2006. He served as a Director of Pharmacia &amp; Upjohn Company, LLC since November 1994. He is the President at the International Atherosclerosis Society, a Co-Chairman of the U.S.-Russian and U.S.-Italian Cardiovascular Workgroups, and the Secretary of the Texas and district Rhodes Scholar Selection Committee. Dr. Gotto is a Member of the Institute for Medicine and the American Academy of Arts and Sciences. Dr. Gotto served as the National President of the American Heart Association; a Member of the National Heart, Lung, and Blood Advisory Council; and a Member of National Diabetes Advisory Board. From 1971 to 1996, he served at Baylor College of Medicine in Houston, Texas, where Dr. Gotto was the Bob and Vivian Smith Professor, the Chairman of the Albert B. and Margaret M. Alkek Department of Medicine, and the Chief of the Internal Medicine Service at The Methodist Hospital. During his years at Baylor, Dr. Gotto also served as a Scientific Director of The Michael E. DeBakey Heart Center from 1985 to 1996 and the J.S. Abercrombie Chair for Atherosclerosis and Lipoprotein Research from 1976 to 1996. His career has been focused on lipid and lipoprotein research and his research were applied to the care of patients with cardiovascular disease. He has investigated clinical disorders of lipid transport and has helped establish statin medication as a standard of care for heart disease. Dr. Gotto has received many awards, honorary degrees, and recognition by foreign governments. He holds a Ph.D. in Philosophy from Oxford University, where he was a Rhodes Scholar, an M.D. from Vanderbilt University School of Medicine and a B.A. from Vanderbilt University.
 http://www.bloomberg.com/research/stocks/people/person.asp?personId=608769&amp;privcapId=25478219</t>
  </si>
  <si>
    <t>AstraZeneca, Janssen, KOWA, Merck, and Roche, Aegerion Pharmaceuticals and Arisaph Pharmaceuticals, DuPont, Haptocure, VascuVis, and VateraCapital</t>
  </si>
  <si>
    <t>http://www.ncbi.nlm.nih.gov/pmc/articles/PMC4443441/</t>
  </si>
  <si>
    <t>Dupont, Novartis, Aegerion, Arisaph, KOWA, Merck, Merck Schering Plough, Pfizer, Genentech, Martek, and Reliant</t>
  </si>
  <si>
    <t>http://www.ncbi.nlm.nih.gov/pmc/articles/PMC2710995/</t>
  </si>
  <si>
    <t>Antonio Gotto, M.D., Dean, Weill Cornell University Medical College, New York City. Co-author on “Intensive lipid lowering with atorvastatin in patients with stable coronary disease,” which was sponsored by Pfizer. Received consulting fees from AstraZeneca, Bristol-Myers Squibb, Merck, Schering-Plough, Pfizer, Novartis, and Reliant and lecture fees from Pfizer, Merck, Schering-Plough, AstraZeneca, and Reliant. Testified before the Food and Drug Administration on behalf of Johnson &amp; Johnson-Merck. (N Engl J Med. 2005;352. E-pub ahead of print.)</t>
  </si>
  <si>
    <t>Philip</t>
  </si>
  <si>
    <t>Greenland</t>
  </si>
  <si>
    <t>Harry W. Dingman Professor</t>
  </si>
  <si>
    <t>Feinberg School of Medicine</t>
  </si>
  <si>
    <t xml:space="preserve">Northwestern University </t>
  </si>
  <si>
    <t>Dept of Preventive Medicine</t>
  </si>
  <si>
    <t xml:space="preserve">2014 AHA Prevention Guidelines/Part of 15 million Grant "Strategically focused prevention research network centers AHA </t>
  </si>
  <si>
    <t>Dr Greenland reports receiving grant funding from the National Heart, Lung, and Blood Institute (NHLBI).</t>
  </si>
  <si>
    <t>http://www.ncbi.nlm.nih.gov/pubmed/26172891
http://www.ncbi.nlm.nih.gov/pubmed/24247361
http://www.ncbi.nlm.nih.gov/pubmed/16344398</t>
  </si>
  <si>
    <t>Dr Greenland reports consultancy for University of Pennsylvania, Medical College of Wisconsin, the National Heart, Lung, and Blood Institute, Ohio State University, and Rush University.</t>
  </si>
  <si>
    <t>http://www.ncbi.nlm.nih.gov/pubmed/24681960</t>
  </si>
  <si>
    <t>Dr. Greenland received consultation fees from GE Healthcare.</t>
  </si>
  <si>
    <t>http://www.ncbi.nlm.nih.gov/pubmed/21930271</t>
  </si>
  <si>
    <t>Dr Greenland reported receiving a grant from the National Institutes of Health and receiving support for being an advisory board member to the University of Pennsylvania Institute for Translational Medicine and Therapeutics and the Ohio State University Center for Clinical and Translational Science.</t>
  </si>
  <si>
    <t>http://www.ncbi.nlm.nih.gov/pubmed/22496268</t>
  </si>
  <si>
    <t xml:space="preserve">Dr. Greenland served as a consultant to GE and Toshiba, and received a small honorarium from Pfizer for a role on a Visiting Professor Selection Committee. </t>
  </si>
  <si>
    <t>http://www.ncbi.nlm.nih.gov/pubmed/19577208
http://www.ncbi.nlm.nih.gov/pubmed/19364974</t>
  </si>
  <si>
    <t>Dr Greenland has received less than $5000 per year from Pfizer and General Electric for advisory boards.</t>
  </si>
  <si>
    <t>http://www.ncbi.nlm.nih.gov/pubmed/18504328</t>
  </si>
  <si>
    <t>Dr Greenland reported receiving research funding from the National Institutes of Health, $2000 per year for 3 years as a member of the Pfizer/American College of Cardiology Advisory Committee for the Visiting Professor Program in Cardiovascular Disease Prevention, and $5000 as a consultant to Toshiba/General Electric on a cardiovascular risk assessment project.</t>
  </si>
  <si>
    <t>http://www.ncbi.nlm.nih.gov/pubmed/18314439</t>
  </si>
  <si>
    <t>Many of the authors of this work, in addition to their research activities, have served as consultants to and/or employees of pharmaceutical, medical equipment, and other related companies.</t>
  </si>
  <si>
    <t>http://www.ncbi.nlm.nih.gov/pubmed/14557340
http://www.ncbi.nlm.nih.gov/pubmed/14530185</t>
  </si>
  <si>
    <t>Joan</t>
  </si>
  <si>
    <t>Gussow</t>
  </si>
  <si>
    <t>Mary Swartz Rose Professor Emerita of Nutrition Education</t>
  </si>
  <si>
    <t>Teachers College</t>
  </si>
  <si>
    <t>Writer</t>
  </si>
  <si>
    <t>Quality of Food</t>
  </si>
  <si>
    <t>Member of Nutrition and Health Advisory Board, Eating Well, Inc.</t>
  </si>
  <si>
    <t>Organic: Farmers and Chefs of the Hudson Valley
  This Organic Life: Confessions of a Suburban Homesteader
  Growing, Older: A Chronicle of Death, Life, and Vegetables
  The Feeding Web: Issues in Nutritional Ecology (Berkeley series in nutrition)
 Chicken Little, Tomato Sauce and Agriculture: Who Will Produce Tomorrow's Food? (Toes Book)
  The Nutrition Debate: Sorting Out Some Answers 
 Growing, Older: A Chronicle of Death, Life, and Vegetables
  Disadvantaged Children; Health, Nutrition &amp; School Failure
  Is Health Food Healthy?
  The Organic Life
 The Nutrition Debate: Sorting Out Some Answers
 Chicken Little, Tomato Sauce and Agriculture: Who Will Produce Tomorrow's Food? (Toes Book)</t>
  </si>
  <si>
    <t>Prof. Gussow doesn’t have research publication in the period from 2011 to 2015.</t>
  </si>
  <si>
    <t>Professional Experiences / Professor Emeritus of Nutrition and Education / Formerly Mary Swartz Rose Professor of Nutrition and Education and Chair, Department of Nutrition Education</t>
  </si>
  <si>
    <t>https://www.tc.columbia.edu/faculty/jeg30/</t>
  </si>
  <si>
    <t>Wikipedia</t>
  </si>
  <si>
    <t>https://en.wikipedia.org/wiki/Joan_Dye_Gussow</t>
  </si>
  <si>
    <t>Joan Gussow's Extreme Garden Makeover</t>
  </si>
  <si>
    <t>http://joansgarden.org/</t>
  </si>
  <si>
    <t>Hamm</t>
  </si>
  <si>
    <t>C.S. Mott Professor of Sustainable Agriculture</t>
  </si>
  <si>
    <t>Depts of CSUS, PSM, FSHN</t>
  </si>
  <si>
    <t>Michigan State University</t>
  </si>
  <si>
    <t>East Lansing</t>
  </si>
  <si>
    <t>MI</t>
  </si>
  <si>
    <t>Director, Bushmills Ethanol, Inc</t>
  </si>
  <si>
    <t>Bushmills Ethanol, Inc. operates a dry mill plant that produces ethanol from corn. The company was founded in 2004 and is based in Atwater, Minnesota.
 http://www.bloomberg.com/research/stocks/private/snapshot.asp?privcapId=25332081</t>
  </si>
  <si>
    <t>Cliff Larson
 Hubert Fixsen
 Stan Claussen
 Stan Segaar
 Roger Isdahl
 Jean Fiedler
 Mike Hamm
 Keith McNamara
 Pat Walsh
 Kenton Johnson
 http://www.bloomberg.com/research/stocks/private/board.asp?privcapId=25332081</t>
  </si>
  <si>
    <t>Mr. Mike Hamm serves as a Director of Bushmills Ethanol, Inc.
 http://www.bloomberg.com/research/stocks/private/person.asp?personId=79240377&amp;privcapId=25332081&amp;previousCapId=3606457&amp;previousTitle=GRANITE%20FALLS%20ENERGY-MEMB%20UN</t>
  </si>
  <si>
    <t>Carole</t>
  </si>
  <si>
    <t>Harris</t>
  </si>
  <si>
    <t>VP, Public Health and Survey Research Division</t>
  </si>
  <si>
    <t>ICF International</t>
  </si>
  <si>
    <t>Atlanta</t>
  </si>
  <si>
    <t>GA</t>
  </si>
  <si>
    <t>Dr C. V. Harris not declared conflict of interests from 2011-2015 in the research papers.</t>
  </si>
  <si>
    <t>ICF International was founded in 1969 as the Inner City Fund, a venture capital firm whose mission was to finance inner-city businesses.</t>
  </si>
  <si>
    <t>http://www.icfi.com/</t>
  </si>
  <si>
    <t>In the United States, where they largest office is located, they help government agencies, nonprofits, and corporations make smart decisions in complex, rapidly evolving areas such as energy, healthcare, aviation, and interactive technology.</t>
  </si>
  <si>
    <t>http://www.icfi.com/markets/health</t>
  </si>
  <si>
    <t>Serge</t>
  </si>
  <si>
    <t>Hercberg</t>
  </si>
  <si>
    <t>Chef d'équipe</t>
  </si>
  <si>
    <t>CRESS Sorbonne Paris Cité</t>
  </si>
  <si>
    <t>Université Paris</t>
  </si>
  <si>
    <t>Equipe de Recherche en Epidémiologie Nutritionnelle (EREN)</t>
  </si>
  <si>
    <t>Bobigny</t>
  </si>
  <si>
    <t xml:space="preserve">Bloodpressure Study published AHA, Gene Arti cle published AHA </t>
  </si>
  <si>
    <t>Mederic, Sodexo, Ipsen, MGEN and Pierre Fabre</t>
  </si>
  <si>
    <t>http://www.ncbi.nlm.nih.gov/pubmed/25259801</t>
  </si>
  <si>
    <t>Roche Laboratories, Merck Eprova AG, Pierre Fabre Laboratories, and Catalent Pharma Solution</t>
  </si>
  <si>
    <t>http://www.ncbi.nlm.nih.gov/pubmed/24710321</t>
  </si>
  <si>
    <t>Sodexo, Candia, Unilever, Danone, Roche Laboratories, Merck Eprova AG, Pierre Fabre Laboratories, and Catalent Pharma Solutions</t>
  </si>
  <si>
    <t>http://www.ncbi.nlm.nih.gov/pubmed/24465438</t>
  </si>
  <si>
    <t>Me´de´ric, Sodexo, Ipsen, MGEN and Pierre Fabre</t>
  </si>
  <si>
    <t>http://www.ncbi.nlm.nih.gov/pubmed/23284983</t>
  </si>
  <si>
    <t>S. H. participated in the examiner board of the Union Pour la Promotion des Industries Conserve Appertise´e.</t>
  </si>
  <si>
    <t>http://www.ncbi.nlm.nih.gov/pubmed/23200201</t>
  </si>
  <si>
    <t>SH was part of the examiner board of the Union Pour la Promotion des Industries Conserve Appertisée price.</t>
  </si>
  <si>
    <t>http://www.ncbi.nlm.nih.gov/pubmed/21955649</t>
  </si>
  <si>
    <t>*Frank</t>
  </si>
  <si>
    <t>Hu</t>
  </si>
  <si>
    <t>Professor of Nutrition and Epidemiology</t>
  </si>
  <si>
    <t>2013 AHA Guidelines for the management of obese adults 2014 AHA Journal; AHA Established Investigator Award recipient</t>
  </si>
  <si>
    <t>Obesity Epidemiology</t>
  </si>
  <si>
    <t>Receiving consulting fees from Novo Nordisk and grant support to his institution from Merck and the California Walnut Commission</t>
  </si>
  <si>
    <t>http://www.ncbi.nlm.nih.gov/pmc/articles/PMC3518794/</t>
  </si>
  <si>
    <t>Receiving lecture fees from Amgen, Nutrition Impact, Unilever, and the Institute of Food Technologies and grant support on behalf of the Harvard School of Public Health from Merck and the California Walnut Commission.</t>
  </si>
  <si>
    <t>http://www.ncbi.nlm.nih.gov/pmc/articles/PMC3151731/
http://jama.jamanetwork.com/article.aspx?articleid=184006
 http://jama.jamanetwork.com/article.aspx?articleid=183977</t>
  </si>
  <si>
    <t>Receiving a unrestricted research grant from the California Walnut Commission</t>
  </si>
  <si>
    <t>http://www.ncbi.nlm.nih.gov/pmc/articles/PMC2946797/</t>
  </si>
  <si>
    <t xml:space="preserve">Received honoraria from the Hass Avocado Board for participating in an academic symposium; and research support from Metagenics and the California Walnut Commission. </t>
  </si>
  <si>
    <t>http://www.sciencedirect.com/science/article/pii/S0735109715049074</t>
  </si>
  <si>
    <t>Received funding from Nutrition21</t>
  </si>
  <si>
    <t>http://care.diabetesjournals.org/content/27/9/2211.long</t>
  </si>
  <si>
    <t>Received grant support from the California Walnut Commission for a study on alpha-linolenic acid.</t>
  </si>
  <si>
    <t>http://www.ncbi.nlm.nih.gov/pubmed/17093250</t>
  </si>
  <si>
    <t>Rod</t>
  </si>
  <si>
    <t>Jackson</t>
  </si>
  <si>
    <t>University of Auckland</t>
  </si>
  <si>
    <t>Faculty of Medical and Health Sciences</t>
  </si>
  <si>
    <t>Auckland</t>
  </si>
  <si>
    <t>New Zealand</t>
  </si>
  <si>
    <t>Dr Jackson RT not declared conflict of interests from 2011-2015 in the research papers.</t>
  </si>
  <si>
    <t>Jacobs</t>
  </si>
  <si>
    <t>School of Public Health</t>
  </si>
  <si>
    <t>Mayo Chair Endowment</t>
  </si>
  <si>
    <t>http://www.ncbi.nlm.nih.gov/pubmed/26282947</t>
  </si>
  <si>
    <t>Health Innovations LLC (Dr. James R. Hébert)</t>
  </si>
  <si>
    <t>http://www.ncbi.nlm.nih.gov/pubmed/26130324</t>
  </si>
  <si>
    <t>DRJ is a consultant to the California Walnut Commission.</t>
  </si>
  <si>
    <t>http://www.ncbi.nlm.nih.gov/pubmed/24871470</t>
  </si>
  <si>
    <t>Experimental Biology 2013</t>
  </si>
  <si>
    <t>http://www.ncbi.nlm.nih.gov/pubmed/24500931</t>
  </si>
  <si>
    <t>Merck &amp; Co., Inc. and Pfizer Inc</t>
  </si>
  <si>
    <t>http://www.ncbi.nlm.nih.gov/pubmed/23620142</t>
  </si>
  <si>
    <t xml:space="preserve"> LT and DRJ are on the scientific advisory board of the California Walnut Commission.</t>
  </si>
  <si>
    <t>http://www.ncbi.nlm.nih.gov/pubmed/23355358</t>
  </si>
  <si>
    <t>Scientific Advisory Board of the California Walnut Commission.</t>
  </si>
  <si>
    <t>http://www.ncbi.nlm.nih.gov/pubmed/23312372</t>
  </si>
  <si>
    <t>Dr. Jacobs and Dr. Duprez are Multiple Principal Investigators of MESA Elasticity.</t>
  </si>
  <si>
    <t>http://www.ncbi.nlm.nih.gov/pubmed/23283358</t>
  </si>
  <si>
    <t>DRJ is an unpaid member of the scientific advisory board of the California Walnut Commission</t>
  </si>
  <si>
    <t>http://www.ncbi.nlm.nih.gov/pubmed/22760560</t>
  </si>
  <si>
    <t>DRJ is an unpaid member of the Scientific Advisory Board of the California Walnut Commission.</t>
  </si>
  <si>
    <t>http://www.ncbi.nlm.nih.gov/pubmed/21987192</t>
  </si>
  <si>
    <t>D. R. J. is a member of the Scientific Advisory Board of the California Walnut Commission (unpaid)</t>
  </si>
  <si>
    <t>http://www.ncbi.nlm.nih.gov/pubmed/21733329</t>
  </si>
  <si>
    <t>Also, Dr Jacobs works at Department of Nutrition, School of Medicine, University of Oslo, Oslo, Norway.</t>
  </si>
  <si>
    <t>David R. Jacobs, Jr., Ph.D., Division of Epidemiology, School of Public Health, University of Minnesota, Minneapolis.  Research on the effect of whole grains on insulin sensitivity in overweight hyperinsulinemic adults was partially supported by General Mills, Inc. (Am. J. Clin. Nut. 2002;75(5):848-55)  Study on Wheaties/whole grains received funding from General Mills, which issued a press release on it (3/1/99). (Am. J. Pub. Health. 1999;89:322-9)</t>
  </si>
  <si>
    <t>Jacobson</t>
  </si>
  <si>
    <t>President</t>
  </si>
  <si>
    <t>Center for Science in the Public Interest</t>
  </si>
  <si>
    <t>Yes (President)</t>
  </si>
  <si>
    <t>Employed by an advocacy organization that supports stronger testing protocols for chemicals in food.</t>
  </si>
  <si>
    <t>http://www.ncbi.nlm.nih.gov/pmc/articles/PMC2592260/</t>
  </si>
  <si>
    <t>Enrique</t>
  </si>
  <si>
    <t>Jacoby</t>
  </si>
  <si>
    <t>Regional Advisor on Nutrition and Active Living</t>
  </si>
  <si>
    <t>NMH Pan American Health Organization</t>
  </si>
  <si>
    <t>World Health Organization</t>
  </si>
  <si>
    <t xml:space="preserve">2014 AHA Guidelines (Cholestrol) </t>
  </si>
  <si>
    <t>Dr E.R. Jacoby not declared conflict of interests from 2011-2015 in the research papers.</t>
  </si>
  <si>
    <t>https://www.researchgate.net/profile/Enrique_Jacoby</t>
  </si>
  <si>
    <t>James</t>
  </si>
  <si>
    <t>Honorary Professor of Nutrition</t>
  </si>
  <si>
    <t>London School of Hygiene</t>
  </si>
  <si>
    <t>London</t>
  </si>
  <si>
    <t>United Kingdom</t>
  </si>
  <si>
    <t>AHA 2009 
Director, British Heart Foundation Centre on Population Approaches for Non-Communicable Disease Prevention – affiliated with WHO</t>
  </si>
  <si>
    <t>Dr Philip T. James not declared conflict of interests from 2011-2015 in the research papers.</t>
  </si>
  <si>
    <t>For details see report (pdf or docx)</t>
  </si>
  <si>
    <t>https://www.researchgate.net/profile/William_James4</t>
  </si>
  <si>
    <t>Zoe Harcombe’s website / The men who made us fat</t>
  </si>
  <si>
    <t>http://www.zoeharcombe.com/2012/06/the-men-who-made-us-fat/</t>
  </si>
  <si>
    <t>Zoe Harcombe’s website / The men who made us fat – Episode 2</t>
  </si>
  <si>
    <t>http://www.zoeharcombe.com/2012/06/the-men-who-made-us-fat-episode-2/</t>
  </si>
  <si>
    <t>Zoe Harcombe’s website / The men who made us fat – Episode 3</t>
  </si>
  <si>
    <t>http://www.zoeharcombe.com/2012/07/the-men-who-made-us-fat-episode-3/</t>
  </si>
  <si>
    <t>Jenkins</t>
  </si>
  <si>
    <t>Professor, Canada Research Chair in Nutrition &amp; Metabolism</t>
  </si>
  <si>
    <t>St. Michael’s Hospital</t>
  </si>
  <si>
    <t>University of Toronto</t>
  </si>
  <si>
    <t xml:space="preserve">Director, Risk Factor Modification Centre at St. Michael's Hospital </t>
  </si>
  <si>
    <t>Cancer</t>
  </si>
  <si>
    <t>Toronto</t>
  </si>
  <si>
    <t xml:space="preserve"> funding from Canadian government &amp; large food companies including Unilevereveloped the cholesterol lowering  dietary portfolio, formulated nutritional guidelines for the treatment of diabetes and recommendations for fibre and macronutrient intake (fat protein and carbohydrates) under the joint United States-Canada DRI system (RDAs) of the National Academy of Sciences (Washington, DC).</t>
  </si>
  <si>
    <t>Member of Scientific Advisory Board, Metagenics, Inc.</t>
  </si>
  <si>
    <t>Metagenics, Inc. operates as a nutrigenomics and lifestyle medicine company that engages in the research and development, manufacture, and marketing of medical foods and nutritional formulas for chronic health conditions. The company offers products in the areas of blood sugar balance, body composition, cardiometabolic health, children’s health, gastrointestinal health, general wellness, metabolic detoxification, neurological health, sports nutrition, and stress management; immune men’s and women’s health; and muscle, bone, and joint health. It also provides products for bone nutrition, menopausal, heart health, fatty acids, probiotics, defy aging, and other nutrition applications; and products for various health conditions, including bariatric surgery patients, compromised gut function, endothelial function, and high intestinal permeability and malabsorption. In addition, the company offers lifestyle medicine programs, such as metabolic detoxification, weight loss, and metabolic syndrome programs. It serves healthcare providers through distributors in the United States and internationally. Metagenics, Inc. was founded in 1983 and is headquartered in Aliso Viejo, California with a research and development office in Gig Harbor, Washington. The company also has locations in Brisbane, Australia; Mississauga, Canada; North Shore City, New Zealand; Ostend, Belgium; and Eede, the Netherlands. It has subsidiaries in Brussels, Belgium; and Brisbane, Australia. As of September 11, 2009, Metagenics, Inc. operates as a subsidiary of Alticor Inc.
 http://www.bloomberg.com/research/stocks/private/snapshot.asp?privcapId=681989</t>
  </si>
  <si>
    <t>Jeffrey Katke
 John Babish Ph.D.
 Vincent Castronovo M.D., Ph.D.
 Roger Colman
 Jim Weaver
 Philipp Scherer Ph.D.
 John Keana Ph.D.
 Barry Forman M.D., Ph.D.
 Louis Ignarro Ph.D.
 Edward Dennis Ph.D.
 Joel Evans M.D.
 Roger Newton Ph.D., FAHA
 David Cummings M.D.
 Lyra Heller MA
 Yee-Ping Chu
 http://www.bloomberg.com/research/stocks/private/board.asp?privcapId=681989</t>
  </si>
  <si>
    <t>David A. Jenkins MD, PhD, DSC serves as Member of Scientific Advisory Board at Metagenics Inc. Dr. Jenkins serves as Professor and Canada Research Chair of Nutrition and Metabolism in the Department of Nutritional Sciences at the University of Toronto &amp; Director of the Clinical Nutrition and Risk Factor Modification Center at St. Michaels' Hospital. He is well recognized for his nutritional research and is credited with developing the concept of glycemic index as a way of explaining how dietary carbohydrate impacts blood sugar. Dr. Jenkins received his scientific degrees from Oxford University and is also a staff physician at St. Michael's Hospital.
 http://www.bloomberg.com/research/stocks/private/person.asp?personId=35227610&amp;privcapId=681989&amp;previousCapId=681989&amp;previousTitle=Metagenics,%20Inc.</t>
  </si>
  <si>
    <t>Loblaw Companies Ltd., Unilever, Barilla, the Almond Board of California ...</t>
  </si>
  <si>
    <t>http://www.ncbi.nlm.nih.gov/pubmed/26633472</t>
  </si>
  <si>
    <t>Kellogg’s Company, Canada, Quaker Oats, Canada, Procter &amp; Gamble Technical Centre Ltd., Bayer Consumer Care, Springfield, NJ, Pepsi/Quaker, International Nut &amp; Dried Fruit (INC)</t>
  </si>
  <si>
    <t>http://www.ncbi.nlm.nih.gov/pubmed/26358358</t>
  </si>
  <si>
    <t>Coca-Cola, NuVal Griffin Hospital, Abbott, Canola Council of Canada, Dean Foods, California Strawberry Commission, Haine Celestial, and Alpro Foundation</t>
  </si>
  <si>
    <t>http://www.ncbi.nlm.nih.gov/pubmed/25528432</t>
  </si>
  <si>
    <t>Haine Celestial, Sanitarium Company, Orafti, International Tree Nut Council, and Peanut Institute ...</t>
  </si>
  <si>
    <t>http://www.ncbi.nlm.nih.gov/pubmed/25326876</t>
  </si>
  <si>
    <t>Metagenics, Bayer Consumer Care, Agri-Culture and Agri-Food Canada, the Canadian Agri-Food Policy Institute, Pepsi, the Almond Board of California, Unilever, the Alpro Foundation, the International Tree Nut Council, Barilla ...</t>
  </si>
  <si>
    <t>http://www.ncbi.nlm.nih.gov/pubmed/25265315</t>
  </si>
  <si>
    <t xml:space="preserve">Saskatchewan Pulse Growers, the Agricultural Bioproducts Innovation Program through the Pulse Research Network, the Advanced Foods and Material Network, Loblaw Companies Ltd., Unilever, Barilla, the Almond Board of California, the Coca-Cola Company (investigator initiated, unrestricted grant), Solae, Haine Celestial, the Sanitarium Company, Orafti, the International Tree Nut Council Nutrition Research and Education Foundation, the Peanut Institute, the Canola and Flax Councils of Canada, the Calorie Control Council, the CIHR, the Canada Foundation for Innovation and the Ontario Research Fund. </t>
  </si>
  <si>
    <t>http://www.ncbi.nlm.nih.gov/pmc/articles/PMC4261182/</t>
  </si>
  <si>
    <t>American Pistachio Growers (Fresno, CA, USA), National Institutes of Health (Bethesda, MD, USA).</t>
  </si>
  <si>
    <t>http://www.ncbi.nlm.nih.gov/pmc/articles/PMC4419826/</t>
  </si>
  <si>
    <t>David J.A. Jenkins, M.D., Ph.D., Department of Nutritional Sciences, University of Toronto. Evaluated potential health benefits of oil seeds, such as soy and flaxseed, partially funded by the University-Industry Partnership Program of the Natural Sciences and Engineering Research Council of Canada and Omega Nutrition Canada. (Am. J. Clin. Nutr. 1999;69:395-402)</t>
  </si>
  <si>
    <t>Laura</t>
  </si>
  <si>
    <t>Johnson</t>
  </si>
  <si>
    <t>Lecturer in Public Health Nutrition</t>
  </si>
  <si>
    <t>School for Policy Studies</t>
  </si>
  <si>
    <t>University of Bristol</t>
  </si>
  <si>
    <t>Centre for Exercise, Nutrition and Health Sciences</t>
  </si>
  <si>
    <t>Bristol</t>
  </si>
  <si>
    <t>2014 research published by AHA</t>
  </si>
  <si>
    <t>institutional consultancy fees from Danone Baby Nutrition</t>
  </si>
  <si>
    <t>http://www.ncbi.nlm.nih.gov/pubmed/26718416</t>
  </si>
  <si>
    <t>funding for consultancy work from Danone Baby Nutrition</t>
  </si>
  <si>
    <t>http://www.ncbi.nlm.nih.gov/pubmed/24047917</t>
  </si>
  <si>
    <t>Dr L. Johnson had cooperation on research with Dr Hu FB and had 3 publications from 2012-2014 in the scientific research journals. Non declared conflict of interests.</t>
  </si>
  <si>
    <t>Martijn</t>
  </si>
  <si>
    <t>Katan</t>
  </si>
  <si>
    <t>Emeritus Professor of Nutrition</t>
  </si>
  <si>
    <t>Dept of Health Sciences</t>
  </si>
  <si>
    <t>Wageningen Centre for Food Sciences, TI Food and Nutrition and Nestle</t>
  </si>
  <si>
    <t>Dr Katan MB had cooperation on research with Dr Brouwer IA and had 28 publications from 2002-2013 and four publications from 2011-2013 in the scientific research journals.</t>
  </si>
  <si>
    <t>Dr Katan MB had cooperation on research with Dr Kromhout D and had 12 publications from 1982-2013 and two publications from 2011-2013 in the scientific research journals. Non declared conflict of interests.</t>
  </si>
  <si>
    <t>Katz</t>
  </si>
  <si>
    <t>Director, Yale University Prevention Research Center</t>
  </si>
  <si>
    <t>President, American College of Lifestyle Medicine</t>
  </si>
  <si>
    <t>Founder, True Health Initiative</t>
  </si>
  <si>
    <t>New Haven</t>
  </si>
  <si>
    <t>CT</t>
  </si>
  <si>
    <t xml:space="preserve">2007 Advisory Group National Heart Lung &amp; Blood (AHA Affiliate) </t>
  </si>
  <si>
    <t>Member of Scientific Advisory Council, NBTY, Inc.</t>
  </si>
  <si>
    <t>Steven Cahillane
 Matthew Roberts Ph.D.
 Susan Mitmesser Ph.D.
 David Bernauer
 Sandra Horbach
 Harvey Kamil
 J. Thomas Brenna, PhD
 Marco de Benedetti
 Robert Essner
 J. Brenna Ph.D.
 Martin Floch M.D., MACG, FACP, AGAF
 Gilbert Leveille Ph.D.
 Diane McKay Ph.D., FACN
 David Nieman DrPH, FACSM
 Aviva Romm M.D.
 http://www.bloomberg.com/research/stocks/private/relationship.asp?personId=118420342</t>
  </si>
  <si>
    <t>Chief Scientific Advisor, Direct Digital LLC</t>
  </si>
  <si>
    <t>Direct Digital LLC develops and markets wellness and nutritional supplements in North America and internationally. The company offers Instaflex Joint Support, a joint health formula that supports healthy joint function; Instaflex Bone Support to strengthen bones, improve bone density, and support natural bone development; Instaflex Multivitamin, a total body formula; and Instaflex Muscle Support to reduce cramping, decrease soreness, and help speed muscle recovery. It also provides Lumiday Mood Support to support emotional well-being; Nugenix Testosterone Booster, an all natural dietary supplement that helps human body to increase its free testosterone levels; Nugenix Prostate Support to support healthy prostate function, improve urinary flow, and help to reduce frequent urination; and Nugenix DHEA to support healthy aging in men. The company primarily distributes its products through stores and online retailers in the United States, Canada, and Turkey. Direct Digital LLC was founded in 2009 and is based in Boston, Massachusetts with an additional location in Charlotte, North Carolina.
 http://www.bloomberg.com/research/stocks/private/snapshot.asp?privcapId=240413797</t>
  </si>
  <si>
    <t>There is no Board Members data available.
 http://www.bloomberg.com/Research/stocks/private/people.asp?privcapId=240413797</t>
  </si>
  <si>
    <t>Member of Advisory Board, Confidant, Inc.</t>
  </si>
  <si>
    <t>Confidant, Inc. provides mobile health applications for chronic disease management. The company offers Confidant, a mobile phone-based diabetes management solution that collects patient data, and generates and sends feedback messages directly to the patient via cell-phone or personal computers. Its solution includes Connector device for recording and transmitting blood sugar readings from glucometers via GSM cellular networks; a software application for storing and managing patients' data; and PC-interface module, which enables patients' data to be graphically viewed on computers or PDAs connected through the Internet. Confidant, Inc. also focuses on developing a cell phone-based weight management tool. The company was formerly known as Palaistra Systems, Inc. and changed its name in January 2006. The company was founded in 2003 and is based in Honolulu, Hawaii.
 http://www.bloomberg.com/research/stocks/private/snapshot.asp?privcapId=9093259</t>
  </si>
  <si>
    <t>Barry Inouye
 Dew-Anne Langcaon CPA
 http://www.bloomberg.com/research/stocks/private/board.asp?privcapId=9093259</t>
  </si>
  <si>
    <t>Member of Advisory Board, Linkwell Health, Inc.</t>
  </si>
  <si>
    <t>Linkwell Health, Inc. provides health tips and advice along with coupons from various consumer brands for consumers in the United States. The company collaborates with health plans, better-for-you brands, and retailers to inspire consumers to make healthier choices. It partners with various health plans to create a comprehensive consumer engagement platform that integrates actionable content with valuable coupons; and largest retailers to help them become whole-health destinations. The company’s targeted network, better-for-you coupons, and health and wellness content enables brands and grocers to attract customers. It reaches consumers through various health plans, direct mailings, Websites, microsites, e-mails, and mobile applications to deliver coupons and healthy-brand messages. The company serves consumers through its distribution network. Linkwell Health was founded in 2007 and is based in Needham, Massachusetts.
 http://www.bloomberg.com/Research/stocks/private/snapshot.asp?privcapId=117476201</t>
  </si>
  <si>
    <t>Chris Hessler
 Ben Gardner
 Jeff Oxendine MBA MPH
 Kenneth Thorpe Ph.D.
 Paul Nezi
 Kenneth Linde
 Alfred Lewis
 Gene Miller
 Richard Thaler Ph.D.
 Alan Roth
 Nancy Zigerelli
 Alex Finkelstein
 Brett Moraski
 http://www.bloomberg.com/Research/stocks/private/board.asp?privcapId=117476201</t>
  </si>
  <si>
    <t>Member of Advisory Board, HW, LLC</t>
  </si>
  <si>
    <t>HW, LLC, doing business as EmpowHER Media, operates as a social health company for women. It offers EmpowHER.com that provides visitors access to women's health and wellness content libraries on the Web, as well as the online community of women discussing their health and wellness issues; 1000Women campaign that enables women to spread their health advocacy messages; AllDoulas.com, a community of birth and postpartum doulas that provides a supportive atmosphere for doulas to discuss the industry’s topics, ask questions, and share experiences; and EmpowHERMedia.com/blog for discussing key insights in marketing to women, trends in online, and social media marketing for healthcare. The company introduces health and wellness marketers, and agency professionals to qualified and engaged female health consumers. It also provides services, such as content development of original videos, articles, slide shows, user-generated content, and custom sponsorship programs; video production in various formats to feature informative segments, experts, real consumers or patients, educational content, entertaining formats, or custom programming options; and interactive polls and surveys. In addition, the company provides services, which include articles, slideshows, and UGC; optimization and marketing, advertising and traffic, and social media; and content, resource center, newsletter, and community sponsorships. It serves health care marketers, which include health care providers/hospitals, pharmaceutical/OTC, medical device, consumer packaged goods, and health insurer/payers; and agency professionals, which include digital, marketing communications and PR, advertising, and media buying. HW, LLC was incorporated in 2008 and is based in Scottsdale, Arizona.
 http://www.bloomberg.com/Research/stocks/private/snapshot.asp?privcapId=132235342</t>
  </si>
  <si>
    <t>Michelle Robson
 Thomas Curzon
 Connie Mariano M.D.
 Lishan Aklog M.D.
 Theodore Friedman M.D., Ph.D.
 Irwin Goldstein M.D.
 Gail Gross Ph.D., Ed.D.
 Jay Harness M.D., FACS
 Marty Klein Ph.D.
 Machelle Seibel M.D.
 Philip Sarrel M.d.
 Bernadette Melnyk Ph.D., R.N., CPNP/NPP, FAAN, FNAP
 Maoshing Ni
 Pamela Peeke M.D., MPH,FACP
 Manuel Alvarez M.D.
 Robert Singer M.D.
 David Katz M.D., M.P.H. F.A.C.P.M. F.A.C.P.
 Julie Anné Ph.D.
 Sharon Lechter
 Blake Warner
 Archelle Georgiou M.D.
 Kathleen Hanrahan
 Pamela Henning
 http://www.bloomberg.com/Research/stocks/private/board.asp?privcapId=132235342</t>
  </si>
  <si>
    <t>Member of Advisory Board, SmartyPants, Inc.</t>
  </si>
  <si>
    <t>SmartyPants, Inc. develops and provides gummy vitamins for kids and adults. It offers multivitamin, prenatal vitamin, weight management, and fiber products. The company offers its products in bottles, travel packs, and monthly delivery. It offers its products through online stores. SmartyPants, Inc. was incorporated in 2009 and is based in Venice, California.
 http://www.bloomberg.com/Research/stocks/private/snapshot.asp?privcapId=251871682</t>
  </si>
  <si>
    <t>Ido Leffler
 Zem Joaquin
 Bob Burke
 Jason Calacanis
 Rufus Griscom
 Rachel Shechtman
 Samantha Skey
 Neil Vogel
 David Katz M.D., M.P.H. F.A.C.P.M. F.A.C.P.
 Robert Kramer M.D., F.A.A.P
 Benjamin Ledewitz M.D.
 Mitzi Dulan RD
 Charles Baird Jr.
 Alison Minter
 http://www.bloomberg.com/Research/stocks/private/board.asp?privcapId=251871682</t>
  </si>
  <si>
    <t>Senior Advisor, GoNoodle, Inc.</t>
  </si>
  <si>
    <t>GoNoodle, Inc. provides online resource of health education tools, including lessons, interactive presentations, and additional resources to integrate health into any classroom. It offers HealthTeacher that provides an online health literacy curriculum with health lessons that incorporate knowledge points and skills aligned with NHES standards; and GoNoodle, a suite of Web-based games that are designed to bring physical activity breaks into elementary classrooms. The company’s research-based games, applications, and educational resources are designed to engage students and to provide data to measure and quantify their impact. Its lessons are organized under topic areas that address key subjects, such as bullying, physical activity, alcohol, tobacco, and drug use, mental health, and nutrition. The company’s tools are used by K-12 teachers, including classroom teachers, school nurses, guidance counselors, parent, kids, P.E. teachers to address important youth health issues, including physical activity, nutrition, and social and emotional well-being. Its health educators are involved in homeschooling, community-based health, and mental health centers, as well as school nurses. GoNoodle, Inc. was formerly known as HealthTeacher, Inc. and changed its name to GoNoodle, Inc. in 2013. The company was founded in 1999 and is based in Nashville, Tennessee.
 http://www.bloomberg.com/Research/stocks/private/snapshot.asp?privcapId=7756863</t>
  </si>
  <si>
    <t>Scott McQuigg
 Koleman Karleski
 Theodore Dacko
 Jon Vice
 Gary Facente
 Casey West
 http://www.bloomberg.com/Research/stocks/private/board.asp?privcapId=7756863</t>
  </si>
  <si>
    <t>Dr. David Katz's Flavor-Full Diet: Use Your Tastebuds to Lose Pounds and Inches with this Scientifically Proven Plan
 The Flavor Point Diet: The Delicious, Breakthrough Plan to Turn Off Your Hunger and Lose the Weight for Good
 The Way to Eat: A Six-Step Path to Lifelong Weight Control
 Nutrition in Clinical Practice: A Comprehensive, Evidence-Based Manual for the Practitioner (Nutrition in Clinical Practice), 2nd Edition</t>
  </si>
  <si>
    <t>Dr. David L. Katz, MD, MPH, FACPM, FACP, has been the Chief Scientific Advisor of Direct Digital LLC since May 23, 2013. Dr. Katz has been Senior Advisor of GoNoodle, Inc., since September 20, 2012. He serves as the Chief Science Officer for NuVal LLC. He serves as a Clinical Instructor in Medicine at the Yale School of Medicine. He founded Yale University's Prevention Research Center in 1998 and serves as its Director. He serves as the Principal Inventor of the Overall Nutritional Quality Index utilized in the NuVal(tm) nutrition guidance program. He has served as a Consultant to the World Health Organization on scientific evidence standards for complementary/alternative and traditional medicine. He founded Integrative Medicine Center at Griffin Hospital in 2000 and serves as its Director. Dr. Katz has been the Chairman of Scientific Advisory Council and Member of Scientific Advisory Council of NBTY, Inc. since February 12, 2015. He serves as Member of Nutrition &amp; Health Advisory Board at Eating Well, Inc He serves as a Member of Medical Board at SmartyPants, Inc. He serves as a Member of Medical Advisory Board at HW, LLC. He serves as a Member of Advisory Board at Linkwell Health, Inc. He is a Board Certified Specialist in both Internal Medicine, and Preventive Medicine/Public Health, and Associate Professor (adjunct) in Public Health Practice at the Yale University School of Medicine. He serves as an Editor-in-Chief of the journal Childhood Obesity, President-Elect of the American College of Lifestyle Medicine, and Founder of the non-profit Turn the Tide Foundation. He is the Principal Inventor of the Overall Nutritional Quality Index utilized in NuVAL nutrition guidance program. Dr. Katz is also a Fellow of the American College of Preventive Medicine (FACPM), and the American College of Physicians (FACP). He has published roughly 150 scientific articles and is the author of twelve books. Dr. Katz has authored two editions of a leading nutrition textbook. His television appearances have included Good Morning America, Oprah, Katie Couric, The Today Show, 20/20, 48 HOURS, ABC World News Tonight, NiteBeat, PBS, CNN, The BBC, NPR Radio, The Montel Williams Show, The History Channel, and VH1. He holds a BA from Dartmouth College, MD from the Albert Einstein College of Medicine, and his Masters of Public Health (MPH) from Yale University School of Public Health.
 http://www.bloomberg.com/research/stocks/private/person.asp?personId=118420342&amp;privcapId=240413797</t>
  </si>
  <si>
    <t>Chief science officer, NuVal, LLC</t>
  </si>
  <si>
    <t>http://www.ncbi.nlm.nih.gov/pubmed/23601890</t>
  </si>
  <si>
    <t>The Integrative Medicine Center</t>
  </si>
  <si>
    <t>http://www.ncbi.nlm.nih.gov/pubmed/22459221</t>
  </si>
  <si>
    <t>NuVal system as the principal inventor of the ONQI algorithm</t>
  </si>
  <si>
    <t>http://www.ncbi.nlm.nih.gov/pubmed/21855735</t>
  </si>
  <si>
    <t>Speaker's fee for a conference from The Hershey Company</t>
  </si>
  <si>
    <t>http://www.ncbi.nlm.nih.gov/pubmed/20036019</t>
  </si>
  <si>
    <t>Health Care Foundation of Greater Kansas City</t>
  </si>
  <si>
    <t>http://www.ncbi.nlm.nih.gov/pmc/articles/PMC2901580/</t>
  </si>
  <si>
    <t>NSA (Collierville, TN)</t>
  </si>
  <si>
    <t>http://www.ncbi.nlm.nih.gov/pmc/articles/PMC3135513/</t>
  </si>
  <si>
    <t>California Walnut Commission, compensated for public speaking by the California Walnut Commission.</t>
  </si>
  <si>
    <t>http://www.ncbi.nlm.nih.gov/pmc/articles/PMC4679815/</t>
  </si>
  <si>
    <t>Egg Nutrition Center and the Centers for Disease Control &amp; Prevention</t>
  </si>
  <si>
    <t>http://www.ncbi.nlm.nih.gov/pmc/articles/PMC2904713/</t>
  </si>
  <si>
    <t xml:space="preserve"> National Center for Complementary and Alternative Medicine (NCCAM) at the National Institutes of Health</t>
  </si>
  <si>
    <t>http://www.ncbi.nlm.nih.gov/pmc/articles/PMC3275589/</t>
  </si>
  <si>
    <t>David L. Katz, M.D., M.P.H., Professor of Public Health, Yale University, New Haven, CT. Received funding from the Hershey Company for a study on the effect on blood pressure of eating Hershey's Extra Dark chocolate. According to the New York Times, he concluded: "Dark chocolate may be conferring vascular benefits via several pathways." (http://www.nytimes.com/2005/ 10/31/business/31choco.html?ex=1146628800&amp;en=428a800b098cf6aa&amp;ei=5070; accessed 4/20/06)</t>
  </si>
  <si>
    <t>George</t>
  </si>
  <si>
    <t>Kelley</t>
  </si>
  <si>
    <t>Professor &amp; Director, Meta-Analytic Research Group</t>
  </si>
  <si>
    <t>West Virginia University</t>
  </si>
  <si>
    <t>Co-Dir, WVCTSI Clinical Research Design, Epidemiology, &amp; Biostats Program</t>
  </si>
  <si>
    <t>Morgantown</t>
  </si>
  <si>
    <t>WV</t>
  </si>
  <si>
    <t>United States Department of Defense, Army Medical Research &amp; Materiel Command (G.A. Kelley, Principal Investigator).</t>
  </si>
  <si>
    <t>http://www.ncbi.nlm.nih.gov/pubmed/23219948</t>
  </si>
  <si>
    <t>United States Department of Defense, Army ,Medical Research and Materiel Command (G. A. Kelley .(Principal Investigator).</t>
  </si>
  <si>
    <t>http://www.ncbi.nlm.nih.gov/pubmed/23401684</t>
  </si>
  <si>
    <t>http://www.ncbi.nlm.nih.gov/pubmed/23862095</t>
  </si>
  <si>
    <t>Thomas</t>
  </si>
  <si>
    <t>Chief Sustainability Officer/Director</t>
  </si>
  <si>
    <t>Sustainability Institute</t>
  </si>
  <si>
    <t>Dr Thomas H. Kelly not declared conflict of interests (on the web). Need deeper investigation.</t>
  </si>
  <si>
    <t>Research Principal Investigator, Food Solutions New England, 2010-present; Co-Principal Investigator, National Citizen’s Technology Forum, NSF/Arizona State University, 2007-2008; Principal Investigator, Center for a Food Secure Future University of New Hampshire, 2005-2006; Co-Principal Investigator, NE Regional Integrated Assessment, NOAA Office of Global Programs, 2002-2006. 4.</t>
  </si>
  <si>
    <t>http://www.sustainableunh.unh.edu/sites/sustainableunh.unh.edu/files/images/kellycv.pdf</t>
  </si>
  <si>
    <t>Consortium &amp; Committee Memberships Inter-institutional Network for Food, Agriculture, and Sustainability Member 2010-present; Steering Committee, University of New Hampshire Sustainability Research Collaboratory, Member, 2010- present; Northeast Campus Sustainability Coalition, Founding Member, 2004-present; Advisory Group, Community, Food and Agriculture Program, Cornell University, Member, 2004-2006; Steering Committee, New England Sustainable Agriculture Working Group, Member, 2001-2004; Consortium for Environmental Education in Medicine, Cambridge, MA, Member, 1994-1995.</t>
  </si>
  <si>
    <t>Emmanuelle</t>
  </si>
  <si>
    <t>Kesse-Guyot</t>
  </si>
  <si>
    <t>Research Director, COMUE Sorbonne-Paris-Cité</t>
  </si>
  <si>
    <t xml:space="preserve">Institut National de la Recherche Agronomique </t>
  </si>
  <si>
    <t>Paris 13 University</t>
  </si>
  <si>
    <t>Paris</t>
  </si>
  <si>
    <t>Meddiet study published in the February issue of the American Journal of Clinical Nutrition.</t>
  </si>
  <si>
    <t>The authors received funding from commercial sources (Mederic, Sodexo, Ipsen, MGEN and Pierre Fabre).</t>
  </si>
  <si>
    <t>Roche Laboratories, Merck Eprova AG, Pierre Fabre Laboratories, and Catalent Pharma Solutions</t>
  </si>
  <si>
    <t>The authors declare that commercial funding received from Me´de´ric, Sodexo, Ipsen, MGEN and Pierre Fabre, as mentioned in the Financial Disclosure</t>
  </si>
  <si>
    <t>Dr Kesse-Guyot had cooperation on research with Dr Hercberg S and had 119 publications from 2007-2015 and 100 publications from 2011-2015 in the scientific research journals.</t>
  </si>
  <si>
    <t>Kay-Tee</t>
  </si>
  <si>
    <t>Khaw</t>
  </si>
  <si>
    <t>University of Cambridge School of Clinical Medicine</t>
  </si>
  <si>
    <t>Clinical Gerontology Unit</t>
  </si>
  <si>
    <t>Addenbrooke’s Hospital</t>
  </si>
  <si>
    <t>Cambridge</t>
  </si>
  <si>
    <t>AHA 2015 Scientific Sessions/ 2015 EPI-lifestyle Scientific Sessions 
2007 research published by AHA</t>
  </si>
  <si>
    <t>KTK is principal investigators in the EPIC-Norfolk population study.</t>
  </si>
  <si>
    <t>http://www.ncbi.nlm.nih.gov/pubmed/23786220</t>
  </si>
  <si>
    <t>Honoraria for advisory boards, consultancy, or lectures (modest) from Pfizer, Astra Zeneca, Merck, Schering Plough and Roche.</t>
  </si>
  <si>
    <t>http://www.ncbi.nlm.nih.gov/pubmed/22447463</t>
  </si>
  <si>
    <t>Dr KT Khaw had cooperation on research with Dr Willet WC and had 5 publications from 2010-2015 in the scientific research journals.</t>
  </si>
  <si>
    <t>Violet Kiesel</t>
  </si>
  <si>
    <t>Kiesel</t>
  </si>
  <si>
    <t>Graduate Student</t>
  </si>
  <si>
    <t>No published references. V. Kiesel is postdoctoral scientist.</t>
  </si>
  <si>
    <t>Vivica</t>
  </si>
  <si>
    <t>Kraak</t>
  </si>
  <si>
    <t>Assistant Professor of Food and Nutrition Policy</t>
  </si>
  <si>
    <t>Dept of Human Nutrition, Foods &amp; Exercise</t>
  </si>
  <si>
    <t>Virginia Tech</t>
  </si>
  <si>
    <t>Blacksburg</t>
  </si>
  <si>
    <t>VA</t>
  </si>
  <si>
    <t>Food Marketing to Children and Youth: Threat or Opportunity?</t>
  </si>
  <si>
    <t>Received an honorarium from the Healthy Eating Research program to give an oral presentation, from which this article evolved. Kraak also received funding from Health Canada to develop a framework to guide government decisions about public health and engagement by food and beverage industry stakeholders discussed in this article.</t>
  </si>
  <si>
    <t>http://content.healthaffairs.org/content/34/11/1972.full</t>
  </si>
  <si>
    <t>Received research support from the Robert Wood Johnson Foundation's Healthy Eating Research office to complete this paper. EAW has received research support from the Robert Wood Johnson Foundation and the Henry J. Kaiser Family Foundation. MS reported no financial disclosures.</t>
  </si>
  <si>
    <t>http://www.sciencedirect.com/science/article/pii/S0749379711009226</t>
  </si>
  <si>
    <t>Employed by Save the Children USA, which has received funding from America Gives Back, Pepsico Foundation, Kraft Foods, Cadbury North America, and the General Mills Foundation. M. Story has received grant funds from the W.K. Kellogg Foundation and the General Mills Foundation.</t>
  </si>
  <si>
    <t>http://www.sciencedirect.com/science/article/pii/S0002822309018124
 http://journals.cambridge.org/action/displayAbstract?fromPage=online&amp;aid=8805932&amp;fileId=S1368980012003527</t>
  </si>
  <si>
    <t>Fernanda</t>
  </si>
  <si>
    <t>Kroker</t>
  </si>
  <si>
    <t>Scientific Researcher</t>
  </si>
  <si>
    <t>Inst. of Nutrition of Central America and Panama</t>
  </si>
  <si>
    <t>Population Nutrition</t>
  </si>
  <si>
    <t>Guatemala City</t>
  </si>
  <si>
    <t>Guatemala</t>
  </si>
  <si>
    <t>Daan</t>
  </si>
  <si>
    <t>Kromhout</t>
  </si>
  <si>
    <t>Emeritus Professor</t>
  </si>
  <si>
    <t>Division of Human Nutrition</t>
  </si>
  <si>
    <t>Wageningen University</t>
  </si>
  <si>
    <t>Wageningen</t>
  </si>
  <si>
    <t>Prevention of Coronary Heart Disease: Diet, Lifestyle and Risk Factors in the Seven Countries Study</t>
  </si>
  <si>
    <t>Dr Kromhout reported that he has received research funding from the Netherlands Prevention Foundation.</t>
  </si>
  <si>
    <t>http://www.ncbi.nlm.nih.gov/pubmed/22797450</t>
  </si>
  <si>
    <t>Netherlands Heart Foundation, NIH, and Unilever Research and Development.</t>
  </si>
  <si>
    <t>http://www.ncbi.nlm.nih.gov/pubmed/22110169</t>
  </si>
  <si>
    <t>Unilever for the Alpha Omega Trial</t>
  </si>
  <si>
    <t>Dr Kromhout D had cooperation on research with Dr Jacobs DR Jr and had 16 publications from 1995-2015 and 9 publications from 2011-2015 in the scientific research journals.</t>
  </si>
  <si>
    <t>Dr Kromhout D had cooperation on research with Dr Brouwer IA and had three publications from 2011-2014 in the scientific research journals. Non declared conflict of interests.</t>
  </si>
  <si>
    <t>Lewis</t>
  </si>
  <si>
    <t>Kuller</t>
  </si>
  <si>
    <t>Graduate School of Public Health</t>
  </si>
  <si>
    <t>University of Pittsburgh</t>
  </si>
  <si>
    <t>Pittsburgh</t>
  </si>
  <si>
    <t>"tireless AHA supporter"</t>
  </si>
  <si>
    <t>Health and Disease among Women: Biological and Environmental Influences</t>
  </si>
  <si>
    <t>Lewis H. Kuller, M.D., M.P.H., Professor and Chair, Department of Epidemiology, University of Pittsburgh. Member of a panel organized by the Consumer Products Healthcare Association (producers of nonprescription medicines and dietary supplements) that reviewed the Hemorrhagic Stoke Project in regards to phenylpropanolamine (PPA). (CPHA press release 10/19/00)</t>
  </si>
  <si>
    <t>Larry</t>
  </si>
  <si>
    <t>Kushi</t>
  </si>
  <si>
    <t>Direct of Scientific Policy, Division of Research</t>
  </si>
  <si>
    <t>Kaiser Permanente</t>
  </si>
  <si>
    <t>Research Scientist III, Division of Research</t>
  </si>
  <si>
    <t>Oakland</t>
  </si>
  <si>
    <t>Serves on a grant review committee for the American Cancer Society. Former chair of the Food and Nutrition Section of the American Public Health Association</t>
  </si>
  <si>
    <t>Dr Kushi is the principal investigator of the CYGNET Study, contributed to the design of the ancillary CYGNET Neighborhood Study</t>
  </si>
  <si>
    <t>http://www.ncbi.nlm.nih.gov/pubmed/25311606</t>
  </si>
  <si>
    <t>L.H.K. isemployed by Kaiser Permanente</t>
  </si>
  <si>
    <t>http://www.ncbi.nlm.nih.gov/pubmed/24781428</t>
  </si>
  <si>
    <t>Lawrence Kushi: (Relevant Relationship) Employment (other than primary affiliation, e.g., consulting</t>
  </si>
  <si>
    <t>http://www.ncbi.nlm.nih.gov/pubmed/22766471</t>
  </si>
  <si>
    <t>Dr Kushi had cooperation on research with Dr WC Willett and had four publication from 2002-2011 in the next journals: Int J Epidemiol. 2002, Cancer Epidemiol Biomarkers Prev. 2002, Int J Cancer. 2003 and Epub 2011. Non declare for conflict of interests.</t>
  </si>
  <si>
    <t>Carlo</t>
  </si>
  <si>
    <t>La Vecchia</t>
  </si>
  <si>
    <t>Professor of Medical Statistics and Epidemiology</t>
  </si>
  <si>
    <t>Dept of Clinical Sciences and Community Health</t>
  </si>
  <si>
    <t>Università degli Studi di Milano</t>
  </si>
  <si>
    <t>Milan</t>
  </si>
  <si>
    <t>Advisory Board of the Nutrition Foundation of Italy (NFI, honorary) and received honoraria from Ferrero</t>
  </si>
  <si>
    <t>http://www.ncbi.nlm.nih.gov/pubmed/26160327</t>
  </si>
  <si>
    <t>Sanofi-Aventis (SAB)</t>
  </si>
  <si>
    <t>http://www.ncbi.nlm.nih.gov/pubmed/24258614</t>
  </si>
  <si>
    <t>The Italian Association for Cancer Research (AIRC), Fondazione Umberto Veronesi (RF).</t>
  </si>
  <si>
    <t>http://www.ncbi.nlm.nih.gov/pubmed/23823908</t>
  </si>
  <si>
    <t>The authors have been supported by one or more grants from the European Research Council.</t>
  </si>
  <si>
    <t>http://www.ncbi.nlm.nih.gov/pubmed/23711545</t>
  </si>
  <si>
    <t>Sanofi (Diabetes Advisory Board)</t>
  </si>
  <si>
    <t>http://www.ncbi.nlm.nih.gov/pubmed/22643536</t>
  </si>
  <si>
    <t>Dr C. La Vecchia had cooperation on research with Dr Willett WC and had 3 publications from 2014-2015 in the scientific research journals. Non declared conflict of interests.</t>
  </si>
  <si>
    <t>Dr C. La Vecchia had cooperation on research with Dr A. Trichopoulou and had 13 publications from 2002-2015 in the scientific research journals. Non declared conflict of interests from 2011-2015.</t>
  </si>
  <si>
    <t>https://en.wikipedia.org/wiki/Carlo_La_Vecchia</t>
  </si>
  <si>
    <t>Darwin</t>
  </si>
  <si>
    <t>Labarthe</t>
  </si>
  <si>
    <t xml:space="preserve">2013 AHA Guidelines/2014 AHA Commentary/ 2012 AHA Journal  </t>
  </si>
  <si>
    <t>Epidemiology And Prevention Of Cardiovascular Diseases: A Global Challenge 2nd Edition</t>
  </si>
  <si>
    <t>Darwin R. Labarthe not has conflict of interests from 2011 to 2015 declared in research papers.</t>
  </si>
  <si>
    <t>Rosa</t>
  </si>
  <si>
    <t>Lamuela-Raventos</t>
  </si>
  <si>
    <t>School of Pharmacy</t>
  </si>
  <si>
    <t>Dept of Nutrition and Food Science</t>
  </si>
  <si>
    <t>FIVIN; Cerveceros de España; PepsiCo</t>
  </si>
  <si>
    <t>http://www.ncbi.nlm.nih.gov/pubmed/25236235</t>
  </si>
  <si>
    <t>http://www.ncbi.nlm.nih.gov/pubmed/24530788</t>
  </si>
  <si>
    <t>RMLR reports serving on the board of and receiving lecture fees from FIVIN; Cerveceros de España; PepsiCo.</t>
  </si>
  <si>
    <t>Dr. Ramon Estruch and Rosa M Lamuela-Raventos are members of the FIVIN , and in the past they received grants from this foundation and the Spanish Foundation of Beer and Health</t>
  </si>
  <si>
    <t>http://www.ncbi.nlm.nih.gov/pubmed/22999066</t>
  </si>
  <si>
    <t>Dr Lamuela-Raventos RM had cooperation on research with Estruch R in 103 research papers from 2005-2015 in the research journals.</t>
  </si>
  <si>
    <t>José</t>
  </si>
  <si>
    <t>Lapetra</t>
  </si>
  <si>
    <t>Médico de Familia</t>
  </si>
  <si>
    <t>CIBEROBN, Instituto de Salud Carlos III</t>
  </si>
  <si>
    <t>Unidad de Investigación del Distrito Sanitario Atención Primaria Sevilla</t>
  </si>
  <si>
    <t>Sevilla</t>
  </si>
  <si>
    <t>Dr Lapetra J. not declared conflict of interests from 2011-2015 in the research papers.</t>
  </si>
  <si>
    <t>Director, Center for a Livable Future</t>
  </si>
  <si>
    <t>Bloomberg School of Public Health</t>
  </si>
  <si>
    <t>Johns Hopkins University</t>
  </si>
  <si>
    <t>Professor of Environmental Health Sciences and International Health</t>
  </si>
  <si>
    <t xml:space="preserve">2009 AHA Statement of Support/2014 AHA fellow/CSPI Affilation </t>
  </si>
  <si>
    <t>Dr R. S. Lawrence not declared conflict of interests from 2011-2015 in the research papers.</t>
  </si>
  <si>
    <t>Center for Livable Future</t>
  </si>
  <si>
    <t>http://www.jhsph.edu/research/centers-and-institutes/johns-hopkins-center-for-a-livable-future/</t>
  </si>
  <si>
    <t>Sally Ann</t>
  </si>
  <si>
    <t>Lederman</t>
  </si>
  <si>
    <t>Special Lecturer</t>
  </si>
  <si>
    <t xml:space="preserve">2010 AHA Scientific Sessions/2014 AHA Fellow/CSPI Affilation </t>
  </si>
  <si>
    <t>Dr S.A. Lederman not declared conflict of interests from 2011-2015 in the research papers.</t>
  </si>
  <si>
    <t>Personal webpage</t>
  </si>
  <si>
    <t>http://www.sallylederman.net/</t>
  </si>
  <si>
    <t>Elyse</t>
  </si>
  <si>
    <t>Levine</t>
  </si>
  <si>
    <t>Associate</t>
  </si>
  <si>
    <t>Booz Allen Hamilton</t>
  </si>
  <si>
    <t>consumer behavior</t>
  </si>
  <si>
    <t>Rockville</t>
  </si>
  <si>
    <t>Supplemental article was funded in part by Booz Allen Hamilton</t>
  </si>
  <si>
    <t>http://www.sciencedirect.com/science/article/pii/S1499404612004162</t>
  </si>
  <si>
    <t>Allen</t>
  </si>
  <si>
    <t>Vice Provost for Faculty and Academic Affairs at the University of Minnesota</t>
  </si>
  <si>
    <t>Director of the Minnesota Obesity Center</t>
  </si>
  <si>
    <t>The Minnesota Obesity Center is funded with federal money (National Institutes of Health)</t>
  </si>
  <si>
    <t>Member of the Scientific Advisory Board of the Dannon Foundation</t>
  </si>
  <si>
    <t>http://ajcn.nutrition.org/content/78/4/834S.long</t>
  </si>
  <si>
    <t>Levitsky</t>
  </si>
  <si>
    <t>Stephen H. Weiss Presidential Fellow</t>
  </si>
  <si>
    <t>Professor of Nutrition and Psychology</t>
  </si>
  <si>
    <t>Fed Up!: A Woman's Guide to Freedom from the Diet/Weight Prison (Carroll &amp; Graf) 
 Malnutrition, Environment, and Behavior: New Perspectives</t>
  </si>
  <si>
    <t>Kenneth Horowitz, Swedish Council and Henning and Johan Throne-Holst foundation</t>
  </si>
  <si>
    <t>http://www.ncbi.nlm.nih.gov/pubmed/26414563</t>
  </si>
  <si>
    <t>Barry</t>
  </si>
  <si>
    <t>University of London</t>
  </si>
  <si>
    <t>Dr B. Lewis not declared conflict of interests from 2011-2015 in the research papers.</t>
  </si>
  <si>
    <t>*Alice</t>
  </si>
  <si>
    <t>Lichtenstein</t>
  </si>
  <si>
    <t>Senior Scientist and Director Cardiovascular Nutrition Lab</t>
  </si>
  <si>
    <t>Tufts University School of Medicine</t>
  </si>
  <si>
    <t>Jean Mayer USDA Human Nutrition Research Center on Aging</t>
  </si>
  <si>
    <t>AHA affliations</t>
  </si>
  <si>
    <t>2015
2000</t>
  </si>
  <si>
    <t>Cutberto Garza, Chair
 Cheryl Anderson
 Patsy Brannon
 Sharon Donovan
 Lee-Ann Jaykus
 Alice Lichtenstein
 Joanne Lupton
 James Ntambi
 Rafael Perez-Escamilla
 A. Catharine Ross
 Mary Story
 Katherine Tucker
 Connie Weaver</t>
  </si>
  <si>
    <t>Strong Women, Strong Hearts
 Strong Women, Strong Hearts by Nelson, Miriam E., Lichtenstein, Alice, Lindner M.A., Lawren (2005)</t>
  </si>
  <si>
    <t>Ms. Alice H. Lichtenstein, D.Sc. serves as Professor of Nutrition Science and Policy, Friedman School of Nutrition Science and Policy. Ms. Lichtenstein also serves as Senior Scientist and Director of the Cardiovascular Nutrition Laboratory, Jean Mayer USDA Human Nutrition Research Center on Aging Tufts University, Boston, Massachusetts. Ms. Lichtenstein serves as Member of Nutrition And Health Advisory Board of Eating Well, Inc.
 http://www.bloomberg.com/Research/stocks/private/person.asp?personId=39474724&amp;privcapId=4362432&amp;previousCapId=240413797&amp;previousTitle=Direct%20Digital%20LLC</t>
  </si>
  <si>
    <t>Alice H. Lichtenstein, Stanley N. Gershoff Professor of Nutrition Science and Policy, School of Nutrition Science and Policy, Tufts University, Boston, MA. Research, partially supported by a grant from the Egg Nutrition Center, found that diets lower in fat, saturated fat, and cholesterol reduced LDL cholesterol. (Arterio. and Thromb. 1994;14:168-175) Research, partially supported by the Egg Nutrition Center, concluded that the possible benefit of higher plasma carotenoid levels due to egg yolks is counterbalanced by increased cholesterol levels. (Am. J. Clin. Nutr. 1999;70:247-51)</t>
  </si>
  <si>
    <t>Bonnie</t>
  </si>
  <si>
    <t>Liebman</t>
  </si>
  <si>
    <t>Director of Nutrition, CSPI</t>
  </si>
  <si>
    <t>Key link for creating CSPI's policies on diet and health</t>
  </si>
  <si>
    <t>Nutrition Action Healthletter 2014 Year in Review
 Healthy Foods: Your Guide to the Best Basic Foods
 Salt: The Brand Name Guide to Sodium Content
 Shopping smart: Supermarket know-how in every aisle</t>
  </si>
  <si>
    <t>No conflict of interest</t>
  </si>
  <si>
    <t>Esther</t>
  </si>
  <si>
    <t>Lopez-Garcia</t>
  </si>
  <si>
    <t>Universidad Autónoma de Madrid</t>
  </si>
  <si>
    <t>Dr Esther Lopez-Garcia not declared conflict of interests from 2011-2015 in the research papers.</t>
  </si>
  <si>
    <t>https://scholar.google.com/citations?user=9U4v9HUAAAAJ&amp;hl=sr&amp;oi=ao</t>
  </si>
  <si>
    <t>López Miranda</t>
  </si>
  <si>
    <t>Catedrático de Medicina Interna</t>
  </si>
  <si>
    <t>Hospital Universitario Reina Sofia</t>
  </si>
  <si>
    <t>Universidad de Cordoba</t>
  </si>
  <si>
    <t>Vicedecano de Asuntos Hospitalarios</t>
  </si>
  <si>
    <t>Cordoba</t>
  </si>
  <si>
    <t>Dr López Miranda J. not declared conflict of interests from 2011-2015 in the research papers.</t>
  </si>
  <si>
    <t>Graham</t>
  </si>
  <si>
    <t>MacGregor</t>
  </si>
  <si>
    <t>Professor of Cardiovascular Medicine</t>
  </si>
  <si>
    <t>Queen Mary</t>
  </si>
  <si>
    <t>Wolfson Institute of Preventive Medicine</t>
  </si>
  <si>
    <t>Board member, World Hypertension League</t>
  </si>
  <si>
    <t>Salt, Diet and Health
 The salt-free diet book: An appetizing way to help reduce high blood pressure (Positive health guide)</t>
  </si>
  <si>
    <t>chairman of the Blood Pressure UK (BPUK), chairman of CASH, WASH and Action on Sugar</t>
  </si>
  <si>
    <t>http://www.ncbi.nlm.nih.gov/pubmed/25547872</t>
  </si>
  <si>
    <t>Chairman of Blood Pressure UK (BPUK), Chairman of CASH, WASH, and Action on Sugar (AoS)</t>
  </si>
  <si>
    <t>http://www.ncbi.nlm.nih.gov/pubmed/25264137</t>
  </si>
  <si>
    <t>chairman of Blood Pressure UK (BPUK), chairman of Action on Sugar, chairman of CASH, and chairman of WASH</t>
  </si>
  <si>
    <t>http://www.ncbi.nlm.nih.gov/pubmed/25258191</t>
  </si>
  <si>
    <t>Chairman of Blood Pressure UK (BPUK), Chairman of CASH and Chairman of WASH</t>
  </si>
  <si>
    <t>http://www.ncbi.nlm.nih.gov/pubmed/25099933</t>
  </si>
  <si>
    <t>http://www.ncbi.nlm.nih.gov/pubmed/24172290</t>
  </si>
  <si>
    <t>http://www.ncbi.nlm.nih.gov/pubmed/24732242</t>
  </si>
  <si>
    <t>Chairman of Blood Pressure UK (BPUK), Consensus Action on Salt and Health (CASH), World Action on Salt and Health (WASH), and Action on Sugar</t>
  </si>
  <si>
    <t>http://www.ncbi.nlm.nih.gov/pubmed/24629282</t>
  </si>
  <si>
    <t>Chairman of Blood Pressure Association (BPA), Chairman of CASH and Chairman of WASH</t>
  </si>
  <si>
    <t>http://www.ncbi.nlm.nih.gov/pubmed/23794567</t>
  </si>
  <si>
    <t>board member of World Hypertension League (WHL), chairman of Blood Pressure Association (BPA), chairman of Consensus Action on Salt and Health (CASH) and chairman of World Action on Salt and Health (WASH)</t>
  </si>
  <si>
    <t>http://www.ncbi.nlm.nih.gov/pubmed/23558162</t>
  </si>
  <si>
    <t>Dr Graham MacGregor had cooperation on research with Dr Appel LJ and had 2 publications from 2011-2012 in the scientific research journals.</t>
  </si>
  <si>
    <t>Vasanti</t>
  </si>
  <si>
    <t>Malik</t>
  </si>
  <si>
    <t>Research Scientist, Department of Nutrition</t>
  </si>
  <si>
    <t>member of the steering committee of the GNET initiative. Trainee with Harvard TREC Center</t>
  </si>
  <si>
    <t>Dr V. Malik not declared conflict of interests from 2011-2015 in the research papers.</t>
  </si>
  <si>
    <t>Dr V. Malik had cooperation on research with Dr Willett WC and 18 publications from 2009-2016 in the scientific research journals. Non declared conflict of interests.</t>
  </si>
  <si>
    <t>Dr V. Malik had cooperation on research with Dr Hu FB and 33 publications from 2006-2016 in the scientific research journal. Non declared conflict of interests from 2011-2015.</t>
  </si>
  <si>
    <t>Dr V. Malik had cooperation on research with Dr Rimm EB and 5 publications from 2011-2015 in the scientific research journal. Non declared conflict of interests.</t>
  </si>
  <si>
    <t>Mario</t>
  </si>
  <si>
    <t>Mancini</t>
  </si>
  <si>
    <t>University of Naples</t>
  </si>
  <si>
    <t>Naples</t>
  </si>
  <si>
    <t>Nutrición saludable frente a la Obesidad / Healthy nutrition against obesity: Bases Científicas Y Aspectos Dietéticos / Scientific Basis and Dietary Aspects (Spanish Edition)
 Plan "Diogenes". La dieta personalizada inteligente (Spanish) 
 Nutricion Saludable y Dietas de Adelgazamiento 
 Alimentación hospitalaria. Tomo 1. Fundamentos Kindle Edition
 laves para una alimentación óptima:Qué nos aportan los alimentos y como utilizarlos a lo largo de la vida [Print Replica] Kindle Edition
 Nutritional and Metabolic Bases of Cardiovascular Disease
 Schermocracy. Libro o ebook?: Autopubblicati, tascabili, bestseller, audiolibri nello scenario digitale (Digitalissimo - goWare) (Italian Edition) Kindle Edition
 Stilistik als Erfahrung
 Norme Ed Usi Del Parlamento Italiano: Trattato Pratico Di Diritto E Procedura Parlamentare (Italian Edition)
 Norme Ed Usi del Parlamento Italiano: Trattato Pratico Di Diritto E Procedura Parlamentare - Primary Source Edition (Italian Edition)</t>
  </si>
  <si>
    <t>Non declared conflict of interest from 2011 to 2015.</t>
  </si>
  <si>
    <t>Mann</t>
  </si>
  <si>
    <t>Professor, Human Nutrition and Medicine</t>
  </si>
  <si>
    <t>Dunedin School of Medicine</t>
  </si>
  <si>
    <t>University of Otago</t>
  </si>
  <si>
    <t>Otago</t>
  </si>
  <si>
    <t>Ministry for Primary Industries (MPI)</t>
  </si>
  <si>
    <t>http://www.ncbi.nlm.nih.gov/pubmed/26516912</t>
  </si>
  <si>
    <t>About disclosure - connection to the food industry</t>
  </si>
  <si>
    <t>http://www.ncbi.nlm.nih.gov/pubmed/25378738</t>
  </si>
  <si>
    <t>University of Otago and Riddet Institute</t>
  </si>
  <si>
    <t>http://www.ncbi.nlm.nih.gov/pubmed/24808490</t>
  </si>
  <si>
    <t>Bristol-Myers Squibb/Mead Johnson, Fisher and Paykel Ltd, Burns and Ferrall Ltd, and Julian Jensen Associates</t>
  </si>
  <si>
    <t>http://www.ncbi.nlm.nih.gov/pubmed/24959542</t>
  </si>
  <si>
    <t>Fonterra Co-operative Group Ltd</t>
  </si>
  <si>
    <t>http://www.ncbi.nlm.nih.gov/pubmed/21524314</t>
  </si>
  <si>
    <t>Jim I. Mann, Departments of Human Nutrition and Preventive and Social Medicine, the University of Otago, Dunedin, New Zealand. Research on the most appropriate means of increasing dietary folate to reduce plasma tHcy funded by Kellogg Company. (Am. J. Clin. Nutr. 2000;71:1448-54)</t>
  </si>
  <si>
    <t>JoAnn</t>
  </si>
  <si>
    <t>Manson</t>
  </si>
  <si>
    <t>Michael and Lee Bell Professor of Women's Health</t>
  </si>
  <si>
    <t xml:space="preserve">AHA Scientific Council/2014 AHA Journal/CSPI Affilation </t>
  </si>
  <si>
    <t>Hot Flashes, Hormones, and Your Health (Harvard Medical School Guides)
 Hot Flashes, Hormones &amp; Your Health: Breakthrough Findings to Help You Sail Through Menopause
 Clinical Trials in Heart Disease: A Companion to Braunwald's Heart Disease, 2e 2
 The 30-Minute Fitness Solution : A Four-Step Plan For Women of All Ages
 Prevention of Myocardial Infarction</t>
  </si>
  <si>
    <t>She and colleagues at Brigham and Women’s Hospital, Harvard Medical School are recipients of funding from Mars Symbioscience for an investigator-initiated randomized trial of cocoa flavanols and cardiovascular disease.</t>
  </si>
  <si>
    <t>http://www.ncbi.nlm.nih.gov/pmc/articles/PMC4351742/</t>
  </si>
  <si>
    <t>Dr. JoAnn E. Manson and colleagues at Brigham and Women’s Hospital, Harvard Medical School, are recipients of funding from the National Institutes of Health to conduct the VITamin D and OmegA-3 TriaL (VITAL), a large-scale randomized trial of vitamin D and omega-3s in the prevention of cancer and cardiovascular disease.</t>
  </si>
  <si>
    <t>http://www.ncbi.nlm.nih.gov/pmc/articles/PMC4351742/
http://www.ncbi.nlm.nih.gov/pmc/articles/PMC3972312/
https://www.acponline.org/authors/icmje/ConflictOfInterestForms.do?msNum=M11-2794
http://www.ncbi.nlm.nih.gov/pubmed/22250148
 http://archinte.jamanetwork.com/article.aspx?articleid=1108731</t>
  </si>
  <si>
    <t>A co-inventor on a patent held by the Brigham and Women's Hospital that relates to inflammatory biomarkers in diabetes prediction.</t>
  </si>
  <si>
    <t>http://www.ncbi.nlm.nih.gov/pmc/articles/PMC4322187/
http://archinte.jamanetwork.com/article.aspx?articleid=769862
http://archinte.jamanetwork.com/article.aspx?articleid=769548
http://www.nejm.org/doi/full/10.1056/NEJMoa040967#t=articleTop
http://atvb.ahajournals.org/content/23/4/650.long</t>
  </si>
  <si>
    <t>Reported receiving investigator-initiated research funding from the NIH, assistance with study pills and packaging from BASF and Cognis Corporations for the Women's Antioxidant and Folic Acid Cardiovascular Study and from Pronova BioPharma and Pharmavite for the VITamin D and OmegA-3 TriaL, and funding from the nonprofit Aurora Foundation.</t>
  </si>
  <si>
    <t>http://www.ncbi.nlm.nih.gov/pmc/articles/PMC4135500/
http://www.ncbi.nlm.nih.gov/pmc/articles/PMC3858850/
http://www.ncbi.nlm.nih.gov/pmc/articles/PMC4048630/
http://www.ncbi.nlm.nih.gov/pmc/articles/PMC3501249/
http://www.ncbi.nlm.nih.gov/pmc/articles/PMC3410276/
http://www.ncbi.nlm.nih.gov/pmc/articles/PMC3385159/
http://www.ncbi.nlm.nih.gov/pmc/articles/PMC3361562/
http://www.ncbi.nlm.nih.gov/pmc/articles/PMC3216069/
http://www.ncbi.nlm.nih.gov/pmc/articles/PMC3173027/
http://www.ncbi.nlm.nih.gov/pmc/articles/PMC3304434/
http://www.ncbi.nlm.nih.gov/pmc/articles/PMC4014631/
http://www.ncbi.nlm.nih.gov/pmc/articles/PMC3098920/</t>
  </si>
  <si>
    <t>Patents: US 20120157378 (application/provisional).</t>
  </si>
  <si>
    <t>http://www.ncbi.nlm.nih.gov/pmc/articles/PMC4088986/</t>
  </si>
  <si>
    <t>Listed as co-inventors on a patent held by Brigham and Women’s Hospital, Boston, MA, that relates to the use of inflammatory biomarkers in diabetes that has been licensed to AstraZeneca.</t>
  </si>
  <si>
    <t>http://www.ncbi.nlm.nih.gov/pmc/articles/PMC3324658/
http://www.ncbi.nlm.nih.gov/pmc/articles/PMC3316968/
http://www.ncbi.nlm.nih.gov/pmc/articles/PMC3316940/
http://www.ncbi.nlm.nih.gov/pmc/articles/PMC2584192/
http://ajcn.nutrition.org/content/85/4/1068.long
 http://archinte.jamanetwork.com/article.aspx?articleid=769862
http://archinte.jamanetwork.com/article.aspx?articleid=769548</t>
  </si>
  <si>
    <t xml:space="preserve">Report being listed on a provisional patent application for the use of sex hormone–binding globulin for determining risk of type 2 diabetes filed by UCLA. </t>
  </si>
  <si>
    <t>http://www.ncbi.nlm.nih.gov/pmc/articles/PMC2774225/</t>
  </si>
  <si>
    <t>Received research funding support from the National Institutes of Health and research support for study pills and/or packaging from BASF and Cognis.</t>
  </si>
  <si>
    <t>http://www.ncbi.nlm.nih.gov/pmc/articles/PMC2648137/
http://www.ncbi.nlm.nih.gov/pmc/articles/PMC2774210/
http://www.ncbi.nlm.nih.gov/pmc/articles/PMC2586922/</t>
  </si>
  <si>
    <t>Measurement of inflammatory markers was partly supported by a grant from Merck &amp; Co., Inc. (West Point, PA). Dr. Manson is listed as a coinventor of a patent filed by Brigham and Women’s Hospital related to inflammatory markers and diabetes mellitus.</t>
  </si>
  <si>
    <t>http://www.ncbi.nlm.nih.gov/pmc/articles/PMC2375142/</t>
  </si>
  <si>
    <t>JoAnne E. Manson, Harvard Medical School. Paid consultant to Interneuron, maker of obesity drug Redux (fenfluramine) for several months in 1995. (New York Times, 8/29/96; Lingua Franca, June/July, 1997; p. 54)</t>
  </si>
  <si>
    <t>My institution has received investigator-initiated grant support from Mars Symbioscience for an unrelated research project</t>
  </si>
  <si>
    <t>http://www.sciencedirect.com/science/article/pii/S0378512215006477</t>
  </si>
  <si>
    <t>Additional support for genotyping was received from Merck Research Laboratories (North Wales, PA).</t>
  </si>
  <si>
    <t>http://diabetes.diabetesjournals.org/content/64/9/3146.long</t>
  </si>
  <si>
    <t xml:space="preserve">Additional support for genotyping was from Merck Research Laboratories (North Wales, PA). The genotyping of the HPFS and NHS coronary heart disease GWAS was supported by an unrestricted grant from Merck Research Laboratories. </t>
  </si>
  <si>
    <t>http://care.diabetesjournals.org/content/38/7/1306.long</t>
  </si>
  <si>
    <t>Vitamin E and its placebo were supplied by Cognis Corporation (LaGrange, Illinois, USA). All other agents and their placebos were supplied by BASF Corporation (Mount Olive, New Jersey, USA). Pill packaging was provided by Cognis and BASF.</t>
  </si>
  <si>
    <t>http://www.ncbi.nlm.nih.gov/pubmed/25573400
http://bjp.rcpsych.org/content/206/4/324.long</t>
  </si>
  <si>
    <t>A member of the Scientific Committee of the Collège de Recherche Servier (CIRS)</t>
  </si>
  <si>
    <t>http://www.sciencedirect.com/science/article/pii/S0026049508002503
http://www.ncbi.nlm.nih.gov/pubmed/18803959</t>
  </si>
  <si>
    <t>Barrie</t>
  </si>
  <si>
    <t>Margetts</t>
  </si>
  <si>
    <t>Professor Emeritus of Medicine</t>
  </si>
  <si>
    <t>University of Southampton</t>
  </si>
  <si>
    <t>Southampton</t>
  </si>
  <si>
    <t>Design Concepts in Nutritional Epidemiology
  Public Health Nutrition</t>
  </si>
  <si>
    <t>Dr B. Margetts not declared conflict of interests from 2011-2015 in the research papers.</t>
  </si>
  <si>
    <t>https://scholar.google.com/citations?user=IJAJ4IcAAAAJ&amp;hl=sr&amp;oi=sra</t>
  </si>
  <si>
    <t>Dr B. Margetts had cooperation on research with Dr Brouwer IA and had one publication 2011 in the next scientific research journal: Br J Nutr. 2011. Non declared conflict of interests.</t>
  </si>
  <si>
    <t>Dr B. Margetts had cooperation on research with Dr Kromhout D and had one publication 2011 in the next scientific research journal: Br J Nutr. 2011. Non declared conflict of interests.</t>
  </si>
  <si>
    <t>Dr B. Margetts had cooperation on research with Dr Uusitupa M and had one publication 2011 in the next scientific research journal: Br J Nutr. 2011. Non declared conflict of interests.</t>
  </si>
  <si>
    <t>Miguel</t>
  </si>
  <si>
    <t>Martinez-Gonzalez</t>
  </si>
  <si>
    <t>Chair, Dept of Public Health</t>
  </si>
  <si>
    <t>University of Navarra-CIBEROBN</t>
  </si>
  <si>
    <t>MA Martinez-Gonzalez received grants for research from the International Nut Council, Reus, Spain;</t>
  </si>
  <si>
    <t>http://www.ncbi.nlm.nih.gov/pubmed/25940230</t>
  </si>
  <si>
    <t>M.A. Martinez-Gonzalez reports received research grants from Danone and the International Nut Council.</t>
  </si>
  <si>
    <t>Wikipedia:</t>
  </si>
  <si>
    <t>https://en.wikipedia.org/wiki/Miguel_%C3%81ngel_Mart%C3%ADnez-Gonz%C3%A1lez</t>
  </si>
  <si>
    <t>J. Alfredo</t>
  </si>
  <si>
    <t>Martinez-Hernandez</t>
  </si>
  <si>
    <t>Dept of Nutrition, Food Science, Physiology and Toxicology</t>
  </si>
  <si>
    <t>Fundamentos de nutricion y dietetica: Bases Metodologicas Y Aplicaciones (Spanish Edition)
 Nutrición saludable frente a la Obesidad / Healthy nutrition against obesity: Bases Científicas Y Aspectos Dietéticos / Scientific Basis and Dietary Aspects (Spanish Edition)
 Plan "Diogenes". La dieta personalizada inteligente (Spanish) 
 Nutricion Saludable y Dietas de Adelgazamiento 
 Alimentación hospitalaria. Tomo 1. Fundamentos Kindle Edition
 laves para una alimentación óptima:Qué nos aportan los alimentos y como utilizarlos a lo largo de la vida [Print Replica] Kindle Edition</t>
  </si>
  <si>
    <t>Dr J. Alfredo Martinez Hernandez not declared conflict of interests from 2011-2015 in the research papers.</t>
  </si>
  <si>
    <t>McCarthy</t>
  </si>
  <si>
    <t>Adjunct Professor</t>
  </si>
  <si>
    <t>Dept of Health Policy and Management</t>
  </si>
  <si>
    <t>UCLA Fielding School of Public Health</t>
  </si>
  <si>
    <t xml:space="preserve">Reports receiving consulting fees from the Pritikin Longevity Center, Aventura, Florida. </t>
  </si>
  <si>
    <t>http://jama.jamanetwork.com/article.aspx?articleid=207865</t>
  </si>
  <si>
    <t>*Barbara</t>
  </si>
  <si>
    <t>Millen</t>
  </si>
  <si>
    <t>Founder and President</t>
  </si>
  <si>
    <t>Millennium Prevention, Inc.</t>
  </si>
  <si>
    <t>Westwood</t>
  </si>
  <si>
    <t>Founder and President of Millennium Prevention, Inc., which sells digital health technology</t>
  </si>
  <si>
    <t>Marc</t>
  </si>
  <si>
    <t>Molendijk</t>
  </si>
  <si>
    <t>Assistant Professor Clinical Psychology</t>
  </si>
  <si>
    <t>Leiden University Medical Center</t>
  </si>
  <si>
    <t>Leiden</t>
  </si>
  <si>
    <t>Dr Molendijk M not declared conflict of interest in research papers from 2011-2015.</t>
  </si>
  <si>
    <t>https://scholar.google.com/citations?user=BlzuaxAAAAAJ&amp;hl=sr&amp;oi=ao</t>
  </si>
  <si>
    <t>Monteiro</t>
  </si>
  <si>
    <t>Professor of Nutrition and Public Health</t>
  </si>
  <si>
    <t>University of Sáo Paulo</t>
  </si>
  <si>
    <t>Head of the University of San Paulo's Center for Epidemiological Studies in Health and Nutrition</t>
  </si>
  <si>
    <t>Sáo Paulo</t>
  </si>
  <si>
    <t>Brazil</t>
  </si>
  <si>
    <t>Member of the WHO Nutrition Guidance Expert Advisory Group and the scientific advisory committee of the International Obseity Task Force</t>
  </si>
  <si>
    <t>Non declared potential conflict of interest.</t>
  </si>
  <si>
    <t xml:space="preserve">Alexandra </t>
  </si>
  <si>
    <t>Morshed</t>
  </si>
  <si>
    <t>Washington University Brown School</t>
  </si>
  <si>
    <t>St. Louis</t>
  </si>
  <si>
    <t>MO</t>
  </si>
  <si>
    <t>Taulant</t>
  </si>
  <si>
    <t>Muka</t>
  </si>
  <si>
    <t>PhD Candidate, Erasmus MC, The Netherlands</t>
  </si>
  <si>
    <t>Visiting Researcher at Harvard School of Public Health</t>
  </si>
  <si>
    <t>work in ErasmusAGE, a center for aging research across the life course funded by Nestlé Nutrition (Nestec Ltd.); Metagenics Inc.</t>
  </si>
  <si>
    <t>http://press.endocrine.org/doi/pdf/10.1210/jc.2015-2446
http://press.endocrine.org/doi/10.1210/jc.2015-2446?url_ver=Z39.88-2003&amp;rfr_id=ori:rid:crossref.org&amp;rfr_dat=cr_pub%3dpubmed
http://search.proquest.com/docview/1704725620?accountid=40479
http://www.sciencedirect.com/science/article/pii/S0378512215006702</t>
  </si>
  <si>
    <t>Supported by Nestlé Nutrition (Nestec Ltd., Lausanne, Switzerland), Metagenics Inc. (Aliso Viejo, California), and AXA (Paris, France).
Employee of ErasmusAGE (Rotterdam, the Netherlands), a center for aging research across the life course funded by Nestlé Nutrition (Nestec Ltd., Lausanne, Switzerland), Metagenics Inc. (Aliso Viejo, California), and AXA (Paris, France).</t>
  </si>
  <si>
    <t>http://aje.oxfordjournals.org/content/181/11/846.long</t>
  </si>
  <si>
    <t>Roni</t>
  </si>
  <si>
    <t>Neff</t>
  </si>
  <si>
    <t>Assistant Professor, Environmental Health Sciences</t>
  </si>
  <si>
    <t>Program Director, Food System Sustainability</t>
  </si>
  <si>
    <t>Introduction to the US Food System: Public Health, Environment, and Equity</t>
  </si>
  <si>
    <t>????? Acknowledgments
Roni Neff’s time was funded by the Johns Hopkins Center for a Livable Future with a gift from the GRACE Communications Foundation</t>
  </si>
  <si>
    <t>http://content.healthaffairs.org/content/34/11/1908.long
http://content.healthaffairs.org/content/34/11/1821.long</t>
  </si>
  <si>
    <t>*Miriam</t>
  </si>
  <si>
    <t>Nelson</t>
  </si>
  <si>
    <t>Associate Dean, Tisch College of Citizenship &amp; Public Service</t>
  </si>
  <si>
    <t>Professor, Friedman School of Nutrition Science and Policy</t>
  </si>
  <si>
    <t>Strong Women Strong Hearts 2005 book, sponsored by AHA</t>
  </si>
  <si>
    <t>2015
2010</t>
  </si>
  <si>
    <t>Board Member, Newman's Own, Inc</t>
  </si>
  <si>
    <t>Newman's Own, Inc., founded by Paul Newman in 1982, offers more than 200 varieties of great tasting food and beverage products including salad dressings, pasta sauces, coffee, salsa, snacks, frozen pizza, frozen skillet meals, and refrigerated lemonades, as well as a line of premium pet food products. Newman's Own Foundation continues Paul Newman's commitment to donate to charity 100 percent of the profits and royalties earned from the sale of Newman's Own food and beverage products. Nearly $450 million has been given to thousands of charities since 1982. Learn more at newmansown.com and newmansownfoundation.org.</t>
  </si>
  <si>
    <t>Sharon R. Shepard
 Boston Community Venture Fund
 Board Affiliations
 Eating Well, Inc.
 Robert Forrester</t>
  </si>
  <si>
    <t>Board Member, Eating Well, Inc.</t>
  </si>
  <si>
    <t>Sharon R. Shepard
 Marion Nestle
 Alice H. Lichtenstein
 Philip Ades
 Stephen M. Lacy
 Brian Wansink
 Richard Mattes
 Rachel K. Johnson
 David L. Katz
 http://www.bloomberg.com/research/stocks/private/relationship.asp?personId=505666&amp;ticker</t>
  </si>
  <si>
    <t>Vice Chair, 2008 Physical Activity Guidelines Advisory Committee</t>
  </si>
  <si>
    <t>The Office of Disease Prevention and Health Promotion
 The Office of Disease Prevention and Health Promotion (ODPHP) plays a vital role in keeping the Nation healthy. We accomplish this by setting national health goals and objectives and supporting programs, services, and education activities that improve the health of all Americans.
 http://health.gov/</t>
  </si>
  <si>
    <t>Chair
 William L. Haskell, PhD
 Stanford Prevention Research Center
 Stanford University School of Medicine
 Stanford, CA
 Vice Chair
 Miriam E. Nelson, PhD
 John Hancock Center for Physical Activity and Nutrition
 Friedman School of Nutrition Science and Policy
 Tufts University
 Boston, MA
 Members
 Rod K. Dishman, PhD
 Biomedical and Health Sciences Institute
 Department of Kinesiology
 College of Education
 The University of Georgia
 Athens, GA
 Edward T. Howley, PhD
 Center for Physical Activity and Health
 Department of Exercise, Sport and Leisure Studies
 College of Education, Health, and Human Sciences
 University of Tennessee
 Knoxville, TN
 Wendy M. Kohrt, PhD 
 Division of Geriatric Medicine
 Department of Medicine
 University of Colorado Denver
 Denver, CO
 William E. Kraus, MD
 Division of Cardiovascular Medicine
 Department of Medicine
 Duke University School of Medicine
 Durham, NC
 I-Min Lee, MBBS, ScD
 Division of Preventive Medicine
 Brigham and Women's Hospital and Harvard Medical School
 Department of Epidemiology
 Harvard School of Public Health
 Boston, MA
 Anne McTiernan, MD, PhD
 Division of Public Health Sciences
 Fred Hutchinson Cancer Research Center
 Seattle, WA
 Russell R. Pate, PhD 
 Department of Exercise Science
 Arnold School of Public Health
 University of South Carolina
 Columbia, SC
 Kenneth E. Powell, MD, MPH
 Public Health and Epidemiologic Consultant
 Atlanta, GA
 Judith G. Regensteiner, PhD 
 General Internal Medicine and Cardiology
 Center for Women's Health Research
 School of Medicine
 University of Colorado Denver
 Denver, CO
 James H. Rimmer, PhD
 National Center on Physical Activity and Disability and Rehabilitation 
 Department of Disability and Human Development 
 University of Illinois at Chicago
 Chicago, IL
 Antronette K. (Toni) Yancey, MD, MPH 
 Department of Health Services and
 Center to Eliminate Health Disparities
 UCLA School of Public Health
 Los Angeles, CA</t>
  </si>
  <si>
    <t>"The Social Network Diet: Change Yourself, Change the World,"
 Strong Women Stay Young
 Strong Women, Strong Bones, Updated
 The Strong Women's Guide to Total Health
 Strong Women and Men Beat Arthritis
 Strong Women Eat Well (Healthy Foods for a Busy Lifestyle)
 Strong Women, Strong Backs: Everything You Need to Know to Prevent, Treat, and Beat Back Pain
 The Strong Women's Journal</t>
  </si>
  <si>
    <t>Ms. Miriam E. Nelson, Ph.D., serves as a Professor of Nutrition at the Friedman School of Nutrition Science and Policy at Tufts University. Ms. Nelson serves as an Associate Dean of the Jonathan M. Tisch College of Citizenship and Public Service at Tufts University. She is a co-founder of Child Obesity 180, a multi-sector childhood obesity prevention organization based at the Friedman School of Nutrition Science and Policy at Tufts University. Ms. Nelson serves as a Member of Nutrition &amp; Health Advisory Board of Eating Well, Inc. Ms. Nelson has been a Director of Newman's Own, Inc. since November 2015. Ms. Nelson serves as a Director of John Hancock Center of Physical Activity and Nutrition. For 12 years, Dr. Nelson served as Director of the John Hancock Research Center on Physical Activity, Nutrition, and Obesity Prevention. She is an international leader in research on nutrition, physical activity, and public health. Ms. Nelson has published many works on food policy, exercise, and civic engagement. She wrote ten books, including Strong Women Stay Young and four other New York Times bestsellers. Ms. Nelson's research is the foundation of the Strong Women Program, a national community-based public health program for women. She has extensive background and leadership in nutrition and corporate citizenship are well aligned with the focus and mission of Newman's Own. She recently collaborated with Newman's Own Foundation as part of Nutrition Cohort. She has expertise and research assistance at The Friedman School of Nutrition Science and Policy at Tufts University. Ms. Nelson has contributed broadly to public policy initiatives. Since 2008, she served as Vice-Chairman of the Physical Activity Guidelines Advisory Committee for the U.S. Department of Health and Human Services. She also served on the 2010 and 2015 respective Dietary Guidelines Advisory Committees (DGAC) for the U.S. Department of Health and Human Services and U.S. Department of Agriculture. Within the 2015 DGAC, Dr. Nelson spearheaded the work on dietary guidance and sustainability. From 2011 to 2014 Ms. Nelson served as a Member of the Science Board of the President's Council on Fitness, Sports &amp; Nutrition, where she served as Chairman since 2013.
 http://www.bloomberg.com/research/stocks/private/person.asp?personId=39474770&amp;privcapId=4392957</t>
  </si>
  <si>
    <t>Omidyar Foundation, Brookdale Foundation, and Tisch College of Citizenship and Public Service, Tufts University</t>
  </si>
  <si>
    <t>http://www.ncbi.nlm.nih.gov/pubmed/25574386</t>
  </si>
  <si>
    <t>http://www.ncbi.nlm.nih.gov/pubmed/25551182</t>
  </si>
  <si>
    <t>Dr. Miriam E. Nelson is the author of the StrongWomen book series.</t>
  </si>
  <si>
    <t>http://www.ncbi.nlm.nih.gov/pubmed/25525441</t>
  </si>
  <si>
    <t>Drs. Nelson, Must, Naumova, and Goldberg worked with Dr. Economos as co-investigators</t>
  </si>
  <si>
    <t>http://www.ncbi.nlm.nih.gov/pubmed/23756187</t>
  </si>
  <si>
    <t>Dr. Miriam Nelson (coauthor) is author of the StrongWomen book series.</t>
  </si>
  <si>
    <t>http://www.ncbi.nlm.nih.gov/pubmed/22234966</t>
  </si>
  <si>
    <t>PepsiCo Foundation and New Balance Foundation</t>
  </si>
  <si>
    <t>http://www.ncbi.nlm.nih.gov/pubmed/22005643</t>
  </si>
  <si>
    <t>Dr Nelson had cooperation on research with Dr AH Lichtenstein and had four publications from 2008-2015 in the next journals: Am J Public Health. 2015, Transl Behav Med. 2015, Am J Public Health. 2009 and Prev Chronic Dis. 2008. Non declare for conflict of interests.</t>
  </si>
  <si>
    <t>Miriam Nelson, Ph.D., Founder and Director, Center for Physical Activity and Nutrition and Associate Professor of Nutrition, Gerald J. and Dorothy R. Friedman School of Nutrition Science and Policy, Tufts University, Boston. Received over $10,000 from Mission Pharmacal, maker of the calcium supplement Citracal (which is sold by Bayer Pharmaceuticals), and over $10,000 from Lluminari, a producer of health-related multi-media content for General Mills, PepsiCo, Stonyfield Farm, Newman's Own, and other companies. (Circulation. 2007;116:1094-105.) Member of the McDonald's Corporation Global Advisory Council on Healthy Lifestyles; formed to "help guide the company on activities that address the need for balanced, healthy lifestyles." (http://www.mcdonalds.com/corporate/press/corporate/2003/05212003/; accessed 6/23/03)</t>
  </si>
  <si>
    <t>*Marian</t>
  </si>
  <si>
    <t>Neuhouser</t>
  </si>
  <si>
    <t>Full Member, Cancer Prevention Program</t>
  </si>
  <si>
    <t>Division of Public Health Sciences</t>
  </si>
  <si>
    <t>Fred Hutchinson Cancer Research Center</t>
  </si>
  <si>
    <t>DietDay (Centrax Corporation, Chicago, Illinois)</t>
  </si>
  <si>
    <t>http://www.ncbi.nlm.nih.gov/pubmed/25787264</t>
  </si>
  <si>
    <t>CTS Steering Committee members</t>
  </si>
  <si>
    <t>http://www.ncbi.nlm.nih.gov/pubmed/23116823</t>
  </si>
  <si>
    <t>Consultant or Advisory Role: Anne McTiernan, Novartis (C), Procter &amp; Gamble (C), Merck, Metagenics, ZymoGenetics (C) Stock Ownership: Anne McTiernan</t>
  </si>
  <si>
    <t>http://www.ncbi.nlm.nih.gov/pubmed/22412148</t>
  </si>
  <si>
    <t>Dr Neuhouser had cooperation on research with Dr L Adams-Campbell and had two publications from 2009-2012 in the next journals: Am J Epidemiol. 2012 and Am J Clin Nutr. 2009. Non declare for conflict of interests.</t>
  </si>
  <si>
    <t>Dr Neuhouser had cooperation on research with Dr AH Lichtenstein and had two publications from 2012-2014 in the next journals: J Am Heart Assoc. 2014 and J Nutr. 2012. Non declare for conflict of interests.</t>
  </si>
  <si>
    <t>Dr Neuhouser had cooperation on research with Dr Carol J. Boushey and had one publication from 2015 in the next journal: J Nutr. 2015. Non declare for conflict of interests.</t>
  </si>
  <si>
    <t>Marian L. Neuhouser, Ph.D., R.D., Fred Hutchinson Cancer Research Center. Co-author of an olestra postmarketing surveillance study funded by Procter &amp; Gamble. (J. Am. Diet. Asso. 1998;98:1290-6) Co-author of P&amp;G study on olestra and carotenoids. (J. Nutr. 1999;129:855-64) Co-author of P&amp;G study on early adopters of olestra. (J. Am. Diet. Asso. 2000;100:198-204) Co-author of study on olestra and health/nutrition that was funded by P&amp;G. (Arch. Intern. Med. 2000;160:2600-4) Co-author of a study on olestra’s effects and carotenoids and vitamins funded by P&amp;G. (J. Nutr. 2000;130:1711-18)</t>
  </si>
  <si>
    <t>Kaare</t>
  </si>
  <si>
    <t>Norum</t>
  </si>
  <si>
    <t>University of Oslo</t>
  </si>
  <si>
    <t>Oslo</t>
  </si>
  <si>
    <t>Norway</t>
  </si>
  <si>
    <t>Dr NorumKR not declared conflict of interests from 2011-2015 in the research papers.</t>
  </si>
  <si>
    <t>He is prof. emeritus and need deeper investigation before 2011.</t>
  </si>
  <si>
    <t>https://no.wikipedia.org/wiki/Kaare_Norum</t>
  </si>
  <si>
    <t>Salvatore</t>
  </si>
  <si>
    <t>Panico</t>
  </si>
  <si>
    <t>Professor of Internal Medicine</t>
  </si>
  <si>
    <t>Federico II University</t>
  </si>
  <si>
    <t>InterAct investigators also acknowledge funding from Novo Nordisk</t>
  </si>
  <si>
    <t>http://www.ncbi.nlm.nih.gov/pubmed/24722499</t>
  </si>
  <si>
    <t>Compagnia di San Paolo</t>
  </si>
  <si>
    <t>http://www.ncbi.nlm.nih.gov/pubmed/23230098</t>
  </si>
  <si>
    <t>This study was partly funded by a grant of the Compagnia di San Paolo to the ISI Foundation</t>
  </si>
  <si>
    <t>http://www.ncbi.nlm.nih.gov/pubmed/22848347</t>
  </si>
  <si>
    <t>Dr S. Panico had cooperation on research with Dr Trichopoulou A. and had 226 publications from 2002-2015 and 124 publications from 2011-2015 in the scientific research journals.</t>
  </si>
  <si>
    <t>Angeliki</t>
  </si>
  <si>
    <t>Papadaki</t>
  </si>
  <si>
    <t>Programme Director, MSc Nutrition, Physical Activity and Public Health</t>
  </si>
  <si>
    <t>Dr A. Papadaki not declared conflict of interests from 2011-2015 in the research papers.</t>
  </si>
  <si>
    <t>Diana</t>
  </si>
  <si>
    <t>Parra</t>
  </si>
  <si>
    <t>Washington University School of Medicine</t>
  </si>
  <si>
    <t>Program in Physical Therapy and Dept of Surgery (Prevention)</t>
  </si>
  <si>
    <t>Dr DC Parra not declared conflict of interests from 2011-2015 in the research papers.</t>
  </si>
  <si>
    <t>Dr V. Malik had cooperation on research with Dr Jacoby E and 5 publications from 2007-2015 in the scientific research journals. Non declared conflict of interests in the period from 2011-2015.</t>
  </si>
  <si>
    <t>Emma</t>
  </si>
  <si>
    <t>Patterson</t>
  </si>
  <si>
    <t>Project Manager for School Food Sweden</t>
  </si>
  <si>
    <t>Karolinska Institutet</t>
  </si>
  <si>
    <t>Community Nutrition and Physical Activity</t>
  </si>
  <si>
    <t>Stockholm</t>
  </si>
  <si>
    <t>Sweden</t>
  </si>
  <si>
    <t>a consultant for Apollo and Ethicon</t>
  </si>
  <si>
    <t>http://www.ncbi.nlm.nih.gov/pubmed/26724517</t>
  </si>
  <si>
    <t>consulting fees from Allergan, and lecture fees and grant support from Allergan and Legacy Health System and served as an expert witness in a case involving adverse events after bariatric surgery</t>
  </si>
  <si>
    <t>http://www.ncbi.nlm.nih.gov/pubmed/24380645</t>
  </si>
  <si>
    <t>a consultant for the manufacturer of the Lap-band (trademark), Allergan Health, a company that may have a commercial interest in the results of this research. (by OHSU)</t>
  </si>
  <si>
    <t>http://www.ncbi.nlm.nih.gov/pubmed/24189773</t>
  </si>
  <si>
    <t>Jan</t>
  </si>
  <si>
    <t>Pedersen</t>
  </si>
  <si>
    <t>Institute of Basic Medical Sciences</t>
  </si>
  <si>
    <t>J. I. P. is a member of the scientific advisory board of the food company Mills DA, Oslo</t>
  </si>
  <si>
    <t>http://www.ncbi.nlm.nih.gov/pubmed/22059639</t>
  </si>
  <si>
    <t>J. I. P. is member of the scientific advisory board of the food company Mills ASA, Oslo, Norway</t>
  </si>
  <si>
    <t>https://en.wikipedia.org/wiki/Jan_Ivar_Pedersen</t>
  </si>
  <si>
    <t>*Rafael</t>
  </si>
  <si>
    <t>Perez-Escamilla</t>
  </si>
  <si>
    <t>Professor of Epidemiology and Public Health</t>
  </si>
  <si>
    <t>Yale School of Public Health</t>
  </si>
  <si>
    <t>Director, Office of Public Health Practice</t>
  </si>
  <si>
    <t>Cutberto Garza, Chair
  Full Board Roster
 Cheryl Anderson
 Patsy Brannon
 Sharon Donovan
 Lee-Ann Jaykus
 Alice Lichtenstein
 Joanne Lupton
 James Ntambi
 Rafael Perez-Escamilla
 A. Catharine Ross
 Mary Story
 Katherine Tucker
 Connie Weaver</t>
  </si>
  <si>
    <t>At Risk: Latino Children's Health</t>
  </si>
  <si>
    <t>Guest Editors for this symposium publication was Rafael Pe´rez-Escamilla</t>
  </si>
  <si>
    <t>http://www.ncbi.nlm.nih.gov/pubmed/22332104</t>
  </si>
  <si>
    <t>WHO, PAHO, UNICEF, FAO, UNESCO, UNDP, CDC, USDA, USAID, the Governments of Mexico, Brazil, and Colombia</t>
  </si>
  <si>
    <t>http://www.huffingtonpost.com/rafael-perezescamilla</t>
  </si>
  <si>
    <t>Francisco</t>
  </si>
  <si>
    <t>Perez-Jimenez</t>
  </si>
  <si>
    <t>Full Professor of Internal Medicine</t>
  </si>
  <si>
    <t>Reina Sofia University Hospital</t>
  </si>
  <si>
    <t>University of Cordoba</t>
  </si>
  <si>
    <t>Other Research Support: Mayo Clinic; Select Research</t>
  </si>
  <si>
    <t>http://www.ncbi.nlm.nih.gov/pubmed/21947291
http://circ.ahajournals.org/content/124/18/1996/T5.expansion.html</t>
  </si>
  <si>
    <t>Xavier</t>
  </si>
  <si>
    <t>Pi-Sunyer</t>
  </si>
  <si>
    <t xml:space="preserve">2013 AHA Guideline </t>
  </si>
  <si>
    <t>Head of Endocrinology - Medicine and Director of Ny Obesity Research Center, St. Luke's-Roosevelt Hospital Center</t>
  </si>
  <si>
    <t>St. Luke's-Roosevelt Hospital Center owns and operates emergency hospitals. It offers services in the areas of pediatric emergency department, pre-hospital care, and toxicology. The company was founded in 1979 and is based in New York, New York. St. Luke's-Roosevelt Hospital Center operates as a subsidiary of the Continuum Health Partners, Inc.
 http://www.bloomberg.com/research/stocks/private/snapshot.asp?privcapId=4185440</t>
  </si>
  <si>
    <t>J. Barnard
 Donna Mendes M.D.
 Barbara Keleman
 Henry Kanegsberg
 Lawrence Huntington
 Michael Lesch M.D.
 Daniel Thys M.D.
 John Wasnick M.D.
 David Holbrook
 Alan Abramson
 Robert Appel
 Emily Arbeeny
 Alan Batkin
 Mathew Berdon
 David Boies
 Saundra Cornwell
 Richard Daines M.D.
 Mary Davis
 Anthony Dean
 Mary DeBare
 Alan Doft
 Richard Eisner
 Mathew Fink M.D.
 Peter Frelinghuysen
 Robert Galletta
 Jerome Goldstein
 Jagdish Gupta M.D.
 Merril Halpern CPA
 Daniel Hebert
 Lenore Hecht
 Peter Heller
 Elie Hirschfeld
 Stephen Hochman Esq.
 Linda James
 Susan Karpas
 Richard Kimball
 Stanley Komaroff Esq.
 Robert Krissel
 E. Manton
 Martin Marcus
 James Marden
 Eugene Mercy Jr.
 Alan Mirken
 Harris Nagler M.D., FACS
 Clive Neil
 Ruth Nerken
 Alan Patricof
 Joel Picket
 Otto Preminger
 Helen Roosevelt
 Charles Rosenzweig
 Arthur Sarnoff
 Donald Schnabel
 Paul Smith
 Maury Stein
 Sidney Stein M.D.
 Leopold Swergold
 Louis Valentino
 Elgin Watkins
 Kate Wickham
 Anre Williams
 William Wright II
 Betty Yarmon
 Lawrence Zicklin
 Harvey Krueger J.D.
 Joan Sarnoff
 Diane Person Ph.D.
 Richard Netter Esq.
 Morgan Miller
 Milton Cohn
 Morrell Avram M.D.
 Howard Blitman
 Arnold Licht M.D.
 Richard Goldstein
 Irving Karpas Jr.
 David Goldberg
 Joseph Broadwin Esq.
 Carol Maslow
 Edwin Levy
 William Sarnoff
 Ira Rimerman
 Burton Resnick
 David Picket
 Fay Milea
 Bobbie Abrams
 Lewis Kaden Esq.
 Michael Zimmerman
 Arnold Winston M.D.
 Whitney Stevens
 Iris Sutherland EdD
 Robert Steinman
 Darcy Stacom
 Toomas Sorra M.D.
 Maury Spanier Esq.
 Shirley Silverberg
 David Shulkin M.D.
 Geoffrey Smith J.D.
 Francis Scretchings
 William Ruder
 Beth Rowley
 Bella Rene
 Sandra Pomerantz
 Lewis Pell
 Joyce Miller
 W. Maillian
 William Lerner
 Lee Lehrer MPH Ph.D.
 Andrew Komaroff J.D.
 Jeffrey Kolitch
 Kenneth Knuckles Esq.
 Lynn Kable
 Kay Harris
 Steven Hochberg CPA, J.D.
 Joshua Greenberg Esq.
 Janet Green
 Estelle Green
 Lee Goldman M.D.
 James Flynn
 Walter Dunn
 Alice Chernick
 John Cardwell Ph.D.
 Patrick Burns
 Stanley Brezenoff
 Genia Bonne
 Rita Battles
 Thomas Acosta
 John Wren
 Joseph Reich
 Steven Cohn
 Daniel Ricciardi M.D.
 Charlynn Goins
 Suzanne Karpas
 http://www.bloomberg.com/research/stocks/private/board.asp?privcapId=4185440</t>
  </si>
  <si>
    <t>Member of Clinical Advisory Board,Zafgen, Inc.</t>
  </si>
  <si>
    <t>Zafgen Inc. operates as a biopharmaceutical company. The Company develops therapeutics for the treatment of obesity and co-morbidities. Zafgen serves customers worldwide.
 http://www.bloomberg.com/quote/ZFGN:US</t>
  </si>
  <si>
    <t>Peter Barrett
 John L. LaMattina
 Robert J. Perez
 Frank E. Thomas
 Louis J. Aronne
 Bruce L. Booth
 Frank Greenway
 Ken Fujioka
 Randy J. Seeley
 Leptos Biomedical, Inc.
 Robert F. Kushner
 Caroline M. Apovian
 Frances K. Heller
 Steven Smith
 Thomas E. Hughes
 Cameron Geoffrey McDonough
 Lee M. Kaplan
 Arya Sharma
 http://www.bloomberg.com/research/stocks/people/relationship.asp?personId=283553969</t>
  </si>
  <si>
    <t>Member of the Board of Directors, Oberlin College</t>
  </si>
  <si>
    <t>Oberlin College is a liberal arts college. It offers programs in fields of biology, biopsychology, chemistry, mathematics, music, neuroscience, philosophy, physics, sociology, theater, German, and Hispanic studies. The schools of the university include the College of Arts and Sciences and the Conservatory of Music. Oberlin College was established in 1833 and is based in Oberlin, Ohio. The college has endowment assets worth $655 millions.
 http://www.bloomberg.com/research/stocks/private/snapshot.asp?privcapId=3777891</t>
  </si>
  <si>
    <t>Thomas Klutznick
 George Bent
 Lawrence Dolan
 Lee Fisher
 Karen Flint
 Karen Florini
 Amy Gittler
 Lawrence Gladieux
 Amie Ely
 Philip Hanawalt
 Yinghao Huang
 Victor Hymes
 Peter Kirsch
 Robert Lemle
 Roberta Maneker
 Joseph Markoff Ph.D., M.D.
 Clyde McGregor CFA
 Joseph Molder
 F. Pi-Sunyer M.D., Ph.D., MPH
 Delia Pitts
 Judith Plows
 James Pohlman
 William Robinson Esq.
 Barbara Rostov
 Stephen Rountree
 Harry Stang
 Maame Stephens
 Allison Vulgamore
 http://www.bloomberg.com/research/stocks/private/board.asp?privcapId=3777891</t>
  </si>
  <si>
    <t>Member of Advisory Board, WeightWatchers.com, Inc.</t>
  </si>
  <si>
    <t>WeightWatchers.com, Inc. develops Internet-based subscription weight management services. The company enables its customers to lose weight and keep it off by combining weight loss plans with online weight loss tools on the Internet. Its subscription based offerings include Weight Watchers Online for those who cannot join meetings; and Weight Watchers eTools to enhance Weight Watchers meetings experience. In addition, the company offers information on weight loss and healthy lifestyles, and enables users to locate Weight Watchers meetings. It serves meetings members and self-help dieters. The company was founded in 1999 and is based in New York, New York. WeightWatchers.com, Inc. operates as a subsidiary of Weight Watchers International, Inc.
 http://www.bloomberg.com/research/stocks/private/snapshot.asp?privcapId=13613761</t>
  </si>
  <si>
    <t>Judith Stern Ph.D.
 William McArdle Ph.D., FACSM
 Michael Lowe Ph.D.
 Claude Bouchard Ph.D.
 F. Pi-Sunyer M.D., Ph.D., MPH
 Aila Rissanen M.D., Ph.D.
 Hans Hauner M.D., Ph.D.
 Luc Van Gaal M.D., Ph.D.
 Mario Foz M.d.
 Walmir Coutinho M.d.
 http://www.bloomberg.com/research/stocks/private/board.asp?privcapId=13613761</t>
  </si>
  <si>
    <t>Member of Advisory Board, WeightWatchers.ca Limited</t>
  </si>
  <si>
    <t>WeightWatchers.ca Limited offers weight-loss programs. It provides information, knowledge, tools, and motivation to help clients in making decisions on nutrition and exercise. The company was founded in 1965 and is based in Oshawa, Canada. WeightWatchers.ca Limited operates as a subsidiary of Weight Watcher's International, Inc.
 http://www.bloomberg.com/research/stocks/private/snapshot.asp?privcapId=30662746</t>
  </si>
  <si>
    <t>Judith Stern Ph.D.
 William McArdle Ph.D., FACSM
 F. Pi-Sunyer M.D., Ph.D., MPH
 Michael Lowe Ph.D.
 Claude Bouchard Ph.D.
 Shiriki Kumanyika Ph.D., RD, MPH
 http://www.bloomberg.com/research/stocks/private/board.asp?privcapId=30662746</t>
  </si>
  <si>
    <t>Member of Advisory Board, Clinilabs, Inc.</t>
  </si>
  <si>
    <t>Clinilabs, Inc., a contract research organization (CRO), provides clinical development services to pharmaceutical, biotechnology, and medical device companies worldwide. The company’s services include project management, clinical monitoring, medical writing, site selection, auditing, and Institutional Review Board (IRB) submissions. It offers Phase I services for various therapeutic areas, including sleep/wake disorders, psychiatric illness, neurological disorders, cardiac conditions, cardiac safety/TQT, pulmonary disease, asthma and allergies, obesity, diabetes, infectious diseases, gastrointestinal disorders, chronic pain, rare disorders, medical devices, dermatology, urology, erectile dysfunction, reproductive safety, men's health, women's health, abuse liability/abuse potential, and ethnic bridging. The company also provides Phase II clinical development services in the areas of infectious disease, cardiology, oncology, endocrine and metabolic, neurological disorders, psychiatric disorders, pain and inflammation, pulmonary disease, dermatology, rare disorders, sleep disorders, sexual and reproductive disorders, and women’s health. In addition, it provides data services for early-phase and specialty studies, including data management, programming, biostatistics, and technology solutions; and core laboratory services for clinical trials. Clinilabs, Inc. has strategic alliances with Ambulatory Monitoring, Incorporated, Epilepsy Study Consortium, and Spectra Clinical Laboratories. The company was incorporated in 2000 and is based in New York, New York with an additional office in Eatontown, New Jersey.
 http://www.bloomberg.com/research/stocks/private/snapshot.asp?privcapId=35675119</t>
  </si>
  <si>
    <t>Kevin Keim Ph.d., M.sc
 Joseph Lawler Jr.
 Eijk Otterloo
 Daniel Goodman M.D., M.B.A.
 Jacqueline French M.D.
 David Greenblatt M.D.
 F. Pi-Sunyer M.D., Ph.D., MPH
 Andrew Krystal M.D., MS
 Richard Johnson M.D.
 Ihor Gussak M.D., Ph.D., FACC
 Daniel Van Kammen M.D., Ph.D., FACNP
 http://www.bloomberg.com/research/stocks/private/board.asp?privcapId=35675119</t>
  </si>
  <si>
    <t>????????????</t>
  </si>
  <si>
    <t>Accordant Health Services, LLC offers care management services for patients with complex chronic diseases. It offers care management programs for epilepsy, rheumatoid arthritis, multiple sclerosis, crohn's disease, ulcerative colitis, Parkinson’s disease, systemic lupus, erythematosus, myasthenia gravis, sickle cell disease, cystic fibrosis, hemophilia, scleroderma, polymyositis, chronic inflammatory demyelinating, polyradiculoneuropathy, amyotrophic lateral sclerosis, dermatomyositis, and gaucher disease. The company was founded in 1995 and is based in Greensboro, North Carolina. As of November 4, 2002, Accordant Health Services, LLC operates as a subsidiary of CaremarkPCS, LLC.
 http://www.bloomberg.com/research/stocks/private/snapshot.asp?privcapId=24210</t>
  </si>
  <si>
    <t>Evan Bakst
 Andrew Wilner M.D., FACP. FAAN
 Cathy Rosenfield M.D.
 William Rhead M.D., Ph.D.
 Aaron Miller M.D.
 Peter LeWitt M.D.
 Ilo Leppik M.D.
 Donald Sanders M.D.
 Patrick Flume M.D.
 Un Kang M.D.
 Richard B.Colletti M.D.
 Patricia Coyle M.D., FAAN, FANA
 Sung Lim M.D., MPH
 Andrew Campbell M.D.
 Pam Becker M.D., Ph.D.
 Mark Bromberg M.D., Ph.D.
 Timothy Harbst M.D.
 David Rubin M.D., FACG, AGAF, FACP, FASGE
 Alice Ma M.D.
 Kelvin Chou M.D.
 Anne-Marie Wills M.D., MPH
 Aliza Lipson M.D.
 Sushila Dalal M.D.
 Michael Schechter M.D., MPH
 http://www.bloomberg.com/research/stocks/private/board.asp?privcapId=24210</t>
  </si>
  <si>
    <t>VIVUS, Inc. is a biopharmaceutical company developing therapies for obesity, sleep apnea, diabetes and sexual health. The company markets a treatment for erectile dysfunction, and has drugs for obesity and erectile dysfunction in late-stage clinical trials.
 http://www.bloomberg.com/quote/VVUS:US</t>
  </si>
  <si>
    <t>There is no Board Members data available.</t>
  </si>
  <si>
    <t>Athersys Incorporated is a clinical-stage biotechnology company. The Company develops allogeneic stem cell products that focus on treating inflammatory and immune disorders, neurological conditions, cardiovascular disease, and other conditions.
 http://www.bloomberg.com/quote/ATHX:US</t>
  </si>
  <si>
    <t>Genaera Corporation went out of business. Genaera Corporation researches and develops medicines to address the obesity, type 2 diabetes, and respiratory diseases. The company’s lead clinical drug candidate, Trodusquemine, a small molecule in Phase I trials to treat obesity and type 2 diabetes. Its products also comprise anti-interleukin-9, a Phase II clinical testing product for the treatment of asthma; and LOCILEX cream, a topical cream antibiotic, which is in Phase III clinical trials for the treatment of infection in diabetic foot ulcers. It has a collaborative agreement with MedImmune, Inc. to develop and commercialize therapies related to the company’s anti-interleukin-9 program for the treatment of asthma. Genaera Corporation was formerly known as Magainin Pharmaceuticals Inc. and changed its name to Genaera Corporation in March, 2001. The company was founded in 1987 and is headquartered in Plymouth Meeting, Pennsylvania.
 http://www.bloomberg.com/research/stocks/private/snapshot.asp?privcapId=31023</t>
  </si>
  <si>
    <t>There is no Board Members data available.
 There is no Company Insiders data available.
 http://www.bloomberg.com/research/stocks/private/board.asp?privcapId=31023</t>
  </si>
  <si>
    <t>Spherix Incorporated acquires technology patents and intellectual property. The Company offers a diversified commercialization platform for protected technologies.
 http://www.bloomberg.com/quote/SPEX:US</t>
  </si>
  <si>
    <t>Obesity Treatment: Establishing Goals, Improving Outcomes, and Reviewing the Research Agenda (Nato Science Series A:) 
 Identification, Evaluation/ Treatment of Overweight/ Obesity in Adults
 Clinical Guidelines on the Identification, Evaluation, and Treatment of Overweight and Obesity in Adults: The Evidence Report 
 Current Approaches to the Management of Obesity
 Type 2 Diabetes: The Link Between Obesity, Fatty Acids and Diabetes (Classic Papers)</t>
  </si>
  <si>
    <t>Dr. F. Xavier Pi-Sunyer, M.D., Ph.D., MPH serves as Chief of Division of Endocrinology, Diabetes, and Nutrition at St. Luke's/Roosevelt Hospital Center. Dr. Pi-Sunyer serves as a Head of Endocrinology - Medicine at St Luke's-Roosevelt Hospital Center and also serves as its Director of Ny Obesity Research Center. He is a Senior Attending Physician at St. Luke's-Roosevelt Hospital and New York-Presbyterian Hospital. He serves as a Director and a Member of Advisory Board of BTHC VI, Inc. He serves as Scientific and Clinical Advisor/Director at Athersys, Inc. Dr. Pi-Sunyer serves as a Trustee at Oberlin College. He serves as a Member of Scientific Advisory Board at WeightWatchers.ca Limited and Clinilabs, Inc. He has been Member of the Scientific Advisory Board of Qnexa of VIVUS Inc. since June 2007. He served as a Member of Scientific Advisory Board at Genaera Corporation since September 10, 2007. He serves as a Member of Scientific Advisory Board at WeightWatchers.com, Inc. He served as a Member of Medical Advisory Board at Spherix Inc. He served as a Member of the Medical Advisory Board-Common at Accordant Health Services, Inc. He is a Journal Referee for 20 other professional journals. From 1994 to 2005, he was the Associate Editor for the International Journal of Obesity, and from 1995 and 2000, he was Editor-in-Chief of Obesity Research. He is President of the American Society for Clinical Nutrition, and the North American Association for the Study of Obesity. He was the President of the American Diabetes Association from 1992 to 1993. Dr. Pi-Sunyer has been a Member of the American Diabetes Association for over 25 years. He is a Member of the Institute of Medicine's Task Forces on Medical Nutrition Therapy and on Dietary Reference Intakes on Macronutrients. He chaired the committee of the National Heart, Lung, and Blood Institute. He chaired numerous committees at the national, regional, and local levels. He served on the 2005 U.S. Dietary Guidelines Advisory Committee. He is a Member of the FDA Science Board Advisory Committee. He is a Professor of Medicine at Columbia University College of Physicians and Surgeons in New York City and Professor of Applied Physiology at Columbia Teachers College. Dr. Pi-Sunyer has written over 300 articles for international peer-reviewed journals and the lay press and has contributed chapters to over 100 medical texts. In 1993, he was awarded the Banting Medal for Service from the Association. He is a Fellow of the Fogarty International Center of the National Institutes of Health. Dr. Pi-Sunyer received his Medical degree from Columbia University and his Masters in Public Health from Harvard University School of Public Health. His postdoctoral training includes internships/residencies in New York and London and fellowships through Harvard University, Columbia University and the New York Heart Association.
 http://www.bloomberg.com/research/stocks/private/person.asp?personId=4069087&amp;privcapId=4185440&amp;previousCapId=36398&amp;previousTitle=VIVUS%20INC</t>
  </si>
  <si>
    <t>Consultant 2008-2012: Amylin, AstraZeneca, Eisai, Eli Lilly, McNeil, Novo Nordisk, Weight Watchers, Zafgen. Personal research 2008-2012: Arena, Pharmaceuticals, Novo Nordisk, Orexigen, Roche, Vivus.</t>
  </si>
  <si>
    <t>http://www.ncbi.nlm.nih.gov/pubmed/24222017</t>
  </si>
  <si>
    <t>Amylin, NovoNordisk, Weight Watchers, McNeil Nutritionals, Lilly, and Vivus and received grant/research support from Arena, Astra Zeneca, Merck, Schering-Plough, Orexigen, and Vivus.</t>
  </si>
  <si>
    <t>http://www.ncbi.nlm.nih.gov/pubmed/23404788</t>
  </si>
  <si>
    <t xml:space="preserve"> NIDDK. LifeScan Inc., Health O Meter, Hoechst Marion Roussel Inc., Merck-Medco Managed Care Inc., Merck and Co., Nike Sports Marketing, Slim Fast Foods Co. and Quaker Oats Co.</t>
  </si>
  <si>
    <t>http://www.ncbi.nlm.nih.gov/pubmed/22443353</t>
  </si>
  <si>
    <t>Novo Nordisk, Orexigen Therapeutics and Vivus</t>
  </si>
  <si>
    <t>http://www.ncbi.nlm.nih.gov/pubmed/21398246</t>
  </si>
  <si>
    <t>Research grants from Orexigen Therapeutics</t>
  </si>
  <si>
    <t>http://www.ncbi.nlm.nih.gov/pubmed/20559296</t>
  </si>
  <si>
    <t>Department of Health and Human Services/National Institutes of Health. Committed to make major contributions to Look AHEAD: Federal Express; Health Management Resources; Johnson &amp; Johnson, LifeScan Inc.; Optifast-Novartis Nutrition; Roche Pharmaceuticals; Ross Product Division of Abbott Laboratories; Slim-Fast Foods Company; and Unilever.</t>
  </si>
  <si>
    <t>http://www.ncbi.nlm.nih.gov/pmc/articles/PMC4077939/</t>
  </si>
  <si>
    <t>Federal Express; Health Management Resources; Johnson &amp; Johnson, LifeScan Inc.; Optifast-Novartis Nutrition; Roche Pharmaceuticals; Ross Product Division of Abbott Laboratories; Slim-Fast Foods Company; and Unilever</t>
  </si>
  <si>
    <t>http://www.ncbi.nlm.nih.gov/pmc/articles/PMC3111582/</t>
  </si>
  <si>
    <t xml:space="preserve">Department of Health, Executive Yuan, Taiwan, National Science Council of Taiwan, China Medical University, Hospital US National Institutes of Health </t>
  </si>
  <si>
    <t>http://www.ncbi.nlm.nih.gov/pmc/articles/PMC3058750/</t>
  </si>
  <si>
    <t>F. Xavier Pi-Sunyer, M.D., M.P.H., St. Luke's-Roosevelt Hospital Center, Columbia University, New York City. Member, advisory boards of Hoffmann-La Roche, Inc., Abbott Laboratories, Johnson &amp; Johnson, McNeil Nutritionals and Weight Watchers International, Inc. (http://www.aafp.org/x24325.xml; accessed 7/26/05) Received financial support from Abbott Laboratories, Inc., Novo Nordisk, Roche, and Sanofi-Synthelabo. (Am J Psychiatry. 2004;161:1334-1349.) Received research funding from Eli Lilly and Company, Merck &amp; Co., Novartis AG, and Sanofi-Aventis; consultant to Eli Lilly, Roche, and Sanofi-Aventis. (http://www.medscape.com/viewprogram/3779_authors; accessed 7/28/05) Member of the Clinical Advisory Board of the Grain Foods Foundation. (http://www.grainpower.org/hp_experts.asp; accessed 7/25/05) Advisory boards of American Home Products’ Wyeth-Ayerst labs and Knoll Pharmaceuticals; consultant to Lilly Pharmaceuticals, Genentech, Hoffman-La Roche, Knoll, Weight-Watchers International, and Neurogen; on Knoll Pharmaceutical’s Weight Risk Investigation Study Council (provides research grants). (Newark Star-Ledger, 2/17/97) Accepted grants or fees from Warner-Lambert on Rezulin, a diabetes drug. (Los Angeles Times, p. A22, 10/29/99) Research on the effects of folate and vitamins B-12 and B-6 on serum total homocysteine (tHcy) supported by Campbell Soup Company. (Am J Clin Nutr. 2000;70:881-7.) Study that compared meal plans and self-selected diet in relation to cardiovascular risk reduction supported by Campbell Soup Company. (Am J Clin Nutr. 1997;66:373-85.) Study on the benefits of a prepared diet in relation to cardiovascular disease supported by Campbell Soup Company. (Am J Clin Nutr. 1996;64:935-43.)</t>
  </si>
  <si>
    <t>María Puy</t>
  </si>
  <si>
    <t>Portillo</t>
  </si>
  <si>
    <t>Professor of Nutrition</t>
  </si>
  <si>
    <t>Dept of Pharmacy and Food Science</t>
  </si>
  <si>
    <t>University of the Basque Country</t>
  </si>
  <si>
    <t>Director, Nutrición y Obesidad</t>
  </si>
  <si>
    <t>Bilbao</t>
  </si>
  <si>
    <t>Dr María Puy Portillo not declared conflict of interests from 2011-2015 in the research papers.</t>
  </si>
  <si>
    <t>John</t>
  </si>
  <si>
    <t>Potter</t>
  </si>
  <si>
    <t>Senior Advisor, Public Health Sciences Division</t>
  </si>
  <si>
    <t xml:space="preserve">CocaCola Peddling Report AHA 2015 </t>
  </si>
  <si>
    <t>Genetics of Colorectal Cancer: 1 (Cancer Genetics)</t>
  </si>
  <si>
    <t>Neil</t>
  </si>
  <si>
    <t>Poulter</t>
  </si>
  <si>
    <t>Professor of Preventive Cardiovascular Medicine</t>
  </si>
  <si>
    <t>Imperial College</t>
  </si>
  <si>
    <t xml:space="preserve"> - Member, Executive Board, International Society of Hypertension
- Chair, Research Working Group - World Heart Foundation, Scientific Policy and Advocacy Committee.
- Co-Principal Investigator and Study Coordinator,  WHO International collaborative Study
-Several AHA articles and studies</t>
  </si>
  <si>
    <t>honoraria from Abbott, Novartis, Pfizer, Servier, and Roche and grant support from Roche, AbbVie, Janssen, and Dr. Reddy’s Laboratories</t>
  </si>
  <si>
    <t>http://www.ncbi.nlm.nih.gov/pubmed/26661693</t>
  </si>
  <si>
    <t>Pfizer and Servier, Menorini, Sevier, Daiichi Sankyo, Boeringer-Ing, Takeda, Medtronic; and he is Chairman of the BHS Guidelines &amp; Information Service Working Party and Member of the ISH Executive Committee.</t>
  </si>
  <si>
    <t>http://www.ncbi.nlm.nih.gov/pubmed/25832858</t>
  </si>
  <si>
    <t>N.R.P. reports receiving speaker’s honoraria from Pfizer and Kowa.</t>
  </si>
  <si>
    <t>http://www.ncbi.nlm.nih.gov/pubmed/25802390</t>
  </si>
  <si>
    <t>NP has received personal fees from Pfi zer, and grants from Servier, Pfi zer, and Amgen outside the submitted work.</t>
  </si>
  <si>
    <t>http://www.ncbi.nlm.nih.gov/pubmed/25748612</t>
  </si>
  <si>
    <t>Pfizer and fees for production of books from Servier; his institution has received grants from Pfizer and the Hypertension Trust</t>
  </si>
  <si>
    <t>http://www.ncbi.nlm.nih.gov/pubmed/25262344</t>
  </si>
  <si>
    <t>Pfizer for the extended follow-up of the ASCOT UK participants</t>
  </si>
  <si>
    <t>http://www.ncbi.nlm.nih.gov/pubmed/25350695</t>
  </si>
  <si>
    <t>honoraria from Servier, Takeda, Menarini, and Pfizer and grant support from Servier and Pfizer;</t>
  </si>
  <si>
    <t>http://www.ncbi.nlm.nih.gov/pubmed/25234206</t>
  </si>
  <si>
    <t>grant support from Pfizer, Julius Clinical Research, and Novartis and lecture fees from Gilead, Daiichi-Sankyo, Servier, Takeda, Pfizer, Novo Nordisk, Roche, Boehringer Ingelheim, Medtronic, and Janssen.</t>
  </si>
  <si>
    <t>http://www.ncbi.nlm.nih.gov/pubmed/24879844</t>
  </si>
  <si>
    <t>N.P. has received research grants and lecture fees from Servier International.</t>
  </si>
  <si>
    <t>http://www.ncbi.nlm.nih.gov/pubmed/24812434</t>
  </si>
  <si>
    <t>received honoraria to speak at national and international meetings by most companies producing blood-pressure-lowering drugs</t>
  </si>
  <si>
    <t>http://www.ncbi.nlm.nih.gov/pubmed/24881995</t>
  </si>
  <si>
    <t>several pharmaceutical companies that manufacture either blood pressure–lowering or lipid-lowering agents, or both, for consultancy fees, research projects and staff, and for arranging and speaking at educational meetings</t>
  </si>
  <si>
    <t>http://www.ncbi.nlm.nih.gov/pubmed/24176437</t>
  </si>
  <si>
    <t>honoraria from speakers' bureau from MSD and Pfizer</t>
  </si>
  <si>
    <t>http://www.ncbi.nlm.nih.gov/pubmed/23780837</t>
  </si>
  <si>
    <t>grants from Pfizer and from Hypertension Trust and personal fees from various Pharma companies, as well as from Servier</t>
  </si>
  <si>
    <t>http://www.ncbi.nlm.nih.gov/pubmed/23996822</t>
  </si>
  <si>
    <t>grant support from Pfizer, Julius Clinical Research, and Novartis, and lecture fees from Gilead, Daiichi-Sankyo, Servier, Takeda, Pfizer, Novo-Nordisk, Roche, Boehringer Ingelheim, Medtronic, and Jannsen.</t>
  </si>
  <si>
    <t>http://www.ncbi.nlm.nih.gov/pubmed/23390553</t>
  </si>
  <si>
    <t>Pfizer and Novartis</t>
  </si>
  <si>
    <t>http://www.ncbi.nlm.nih.gov/pubmed/22942337</t>
  </si>
  <si>
    <t>received lecture fees and/or travel expenses from Servier</t>
  </si>
  <si>
    <t>http://www.ncbi.nlm.nih.gov/pubmed/23316296</t>
  </si>
  <si>
    <t>received lecturing fees from Servier</t>
  </si>
  <si>
    <t>http://www.ncbi.nlm.nih.gov/pubmed/22186981</t>
  </si>
  <si>
    <t>received research funding from Pfizer to cover administrative staffing and analytical costs of the biomarker analyses. N.R.P. is recipient of NIHR Senior Investigator Awards</t>
  </si>
  <si>
    <t>http://www.ncbi.nlm.nih.gov/pubmed/21798891</t>
  </si>
  <si>
    <t>consultancy fees from several pharmaceutical companies that manufacture either blood-pressure-lowering or lipid-lowering agents or both</t>
  </si>
  <si>
    <t>http://www.ncbi.nlm.nih.gov/pubmed/22100073</t>
  </si>
  <si>
    <t>pharmaceutical companies making lipid-lowering drugs including Pfizer, MSD, Schering-Plough and AstraZeneca</t>
  </si>
  <si>
    <t>http://www.ncbi.nlm.nih.gov/pubmed/21575024</t>
  </si>
  <si>
    <t>pharmaceutical companies that market blood-pressure-lowering or lipid-lowering drugs, including Pfizer for ASCOT</t>
  </si>
  <si>
    <t>http://www.ncbi.nlm.nih.gov/pubmed/21873710</t>
  </si>
  <si>
    <t>Pekka</t>
  </si>
  <si>
    <t>Puska</t>
  </si>
  <si>
    <t xml:space="preserve"> National Institute for Health &amp; Welfare</t>
  </si>
  <si>
    <t>Past President, Int'l Assoc of National Public Health Institutes</t>
  </si>
  <si>
    <t>Helsinki</t>
  </si>
  <si>
    <t>Finland</t>
  </si>
  <si>
    <t xml:space="preserve">Study on Coronary Heart Disease Risk  published AHA Journal </t>
  </si>
  <si>
    <t>Unknown, Alko Inc.
 http://www.bloomberg.com/Research/stocks/private/relationship.asp?personId=98242295&amp;privcapId=4462825&amp;previousCapId=4462825&amp;previousTitle=Alko%20Inc</t>
  </si>
  <si>
    <t>Alko Inc. engages in the retail trade of alcoholic beverages in Finland and internationally. The company primarily offers white, red, rosé, sparkling, dessert, fortified, and other wines, as well as vodka and spirit, gin and flavored spirits, rum, cognacs, brandy, armagnac and calvados, whisky, liqueurs, bitters, and beer. It also provides non-alcoholic red wine, white wine, sparkling wine, beer, ciders, and mixers. In addition, the company offers packaging materials, openers and bar accessories, glasses, books cards, and gift cards. As of December 31, 2104, it had 353 stores shops and 97 order points. Alko Inc. is headquartered in Helsinki, Finland.
 http://www.bloomberg.com/Research/stocks/private/snapshot.asp?privcapId=4462825</t>
  </si>
  <si>
    <t>Sari Aalto-Matturi L.Soc.Sc
 Sari Sarkomaa
 Harri Sailas M.Sc.(Econ.)
 Kirsi Varhila M.Soc.Sc
 Eila Tiainen
 Leila Kostiainen LL.M., M.Sc. (Econ.)
 Markku Rossi
 Saara Karhu
 Heli Paasio Mp.
 Anne Holmlund
 Reijo Hongisto
 Arja Juvonen
 Simo Rundgren
 Mats Nylund
 Leena Rauhala
 Pauli Kiuru
 Kuisma Niemelä
 Jarmo Väisänen LicSc(Soc)
 Riina Väntsi
 Juhani Eskola
 Mikko Eronen
 http://www.bloomberg.com/Research/stocks/private/board.asp?privcapId=4462825</t>
  </si>
  <si>
    <t>the International Advisory Board of MEDIETA Ltd</t>
  </si>
  <si>
    <t>http://www.ncbi.nlm.nih.gov/pubmed/26164654</t>
  </si>
  <si>
    <t>Kalevi</t>
  </si>
  <si>
    <t>Pyörälä</t>
  </si>
  <si>
    <t>Emeritus Professor of Medicine</t>
  </si>
  <si>
    <t>University of Eastern Finland</t>
  </si>
  <si>
    <t>Kuopio</t>
  </si>
  <si>
    <t xml:space="preserve">Hyperinsulinemia Predicts Coronary Heart Disease Study published in AHA </t>
  </si>
  <si>
    <t>Dr Kalevi Pyörälä not delared conflict of interests from 2011 to 2015 in research publications.</t>
  </si>
  <si>
    <t>Tim</t>
  </si>
  <si>
    <t>Radak</t>
  </si>
  <si>
    <t>Academic Coordinator - DrPH &amp; PhD Public Health Programs</t>
  </si>
  <si>
    <t>College of Health Sciences</t>
  </si>
  <si>
    <t>Walden University</t>
  </si>
  <si>
    <t>APHA</t>
  </si>
  <si>
    <t>Dr T. Radak not declared conflict of interests from 2011-2015 in the research papers.</t>
  </si>
  <si>
    <t>Sujatha</t>
  </si>
  <si>
    <t>Rajaram</t>
  </si>
  <si>
    <t>Chair, SPH Doctoral Committee</t>
  </si>
  <si>
    <t>Program Director, DrPH in Nutrition</t>
  </si>
  <si>
    <t>Received previous research grants from the walnut and other nut industries</t>
  </si>
  <si>
    <t>http://www.ncbi.nlm.nih.gov/pmc/articles/PMC4001106/</t>
  </si>
  <si>
    <t>Was the chair of the scientific program</t>
  </si>
  <si>
    <t>http://www.ncbi.nlm.nih.gov/pubmed/19279078
http://ajcn.nutrition.org/content/89/5/1541S.long</t>
  </si>
  <si>
    <t>Had research grants from several other nut industries.</t>
  </si>
  <si>
    <t>http://ajcn.nutrition.org/content/77/6/1379.long</t>
  </si>
  <si>
    <t xml:space="preserve">Cesar Octavio Ramos </t>
  </si>
  <si>
    <t>Ramos Garcia</t>
  </si>
  <si>
    <t>Doctoral Student in Public Health Sciences</t>
  </si>
  <si>
    <t>Tonala University Center</t>
  </si>
  <si>
    <t>University of Guadalajara</t>
  </si>
  <si>
    <t>Director of Nutrition</t>
  </si>
  <si>
    <t>Guadalajara</t>
  </si>
  <si>
    <t>Mike</t>
  </si>
  <si>
    <t>Rayner</t>
  </si>
  <si>
    <t>Professor of Population Health</t>
  </si>
  <si>
    <t>Nuffield Dept of Population Health</t>
  </si>
  <si>
    <t>University of Oxford</t>
  </si>
  <si>
    <t>Oxford</t>
  </si>
  <si>
    <t>Director, British Heart Foundation Centre on Population Approaches for Non-Communicable Disease Prevention – affiliated with WHO</t>
  </si>
  <si>
    <t>Sustain</t>
  </si>
  <si>
    <t>http://www.ncbi.nlm.nih.gov/pubmed/24179043</t>
  </si>
  <si>
    <t>Dr M. Rayner had cooperation on research with Dr Brouwer IA and had one publication 2011 in the next scientific research journal: Br J Nutr. 2011. Non declared conflict of interests.</t>
  </si>
  <si>
    <t>Dr M. Rayner had cooperation on research with Dr Kromhout D and had one publication 2011 in the next scientific research journal: Br J Nutr. 2011. Non declared conflict of interests.</t>
  </si>
  <si>
    <t>Dr M. Rayner had cooperation on research with Dr Uusitupa M and had one publication 2011 in the next scientific research journal: Br J Nutr. 2011. Non declared conflict of interests.</t>
  </si>
  <si>
    <t>Cristina</t>
  </si>
  <si>
    <t>Razquin Burillo</t>
  </si>
  <si>
    <t>Colaborador de investigación</t>
  </si>
  <si>
    <t>Dr C. Razquin Burillo not declared conflict of interests from 2011-2015 in the research papers.</t>
  </si>
  <si>
    <t>http://www.unav.edu/departamento/preventiva/Cristina_Razquin</t>
  </si>
  <si>
    <t>Bill</t>
  </si>
  <si>
    <t>Reger-Nash</t>
  </si>
  <si>
    <t>West Virginia University School of Public Health</t>
  </si>
  <si>
    <t>Associate Chair, Morgantown Pedestrian Safety Board</t>
  </si>
  <si>
    <t>Foundations of Wellness</t>
  </si>
  <si>
    <t>Shaun</t>
  </si>
  <si>
    <t>Riebl</t>
  </si>
  <si>
    <t>Clinical Assistant Professor, Dept of Nutrition</t>
  </si>
  <si>
    <t>UNC School of Medicine</t>
  </si>
  <si>
    <t>The University of North Carolina at Chapel Hill</t>
  </si>
  <si>
    <t>Gillings School of Global Public Health</t>
  </si>
  <si>
    <t>Eric</t>
  </si>
  <si>
    <t>Rimm</t>
  </si>
  <si>
    <t>Channing Division of Network Medicine, Brigham and Women's Hospital</t>
  </si>
  <si>
    <t>served on 2010 scientific advisory committee for U.S. Dietary Guidelines for Americans. Member of the American Heart Association</t>
  </si>
  <si>
    <t>USDA/US Blueberry Highbush Council</t>
  </si>
  <si>
    <t>http://www.ncbi.nlm.nih.gov/pubmed/26394033</t>
  </si>
  <si>
    <t>the US Blueberry Highbush Council</t>
  </si>
  <si>
    <t>http://www.ncbi.nlm.nih.gov/pubmed/25411284</t>
  </si>
  <si>
    <t>USDA Blueberry Council to conduct a clinical trial</t>
  </si>
  <si>
    <t>http://www.ncbi.nlm.nih.gov/pubmed/25332332</t>
  </si>
  <si>
    <t>http://www.ncbi.nlm.nih.gov/pubmed/24386469</t>
  </si>
  <si>
    <t>Nestlé</t>
  </si>
  <si>
    <t>http://www.ncbi.nlm.nih.gov/pubmed/23078574</t>
  </si>
  <si>
    <t>Novartis and Astra-Zeneca</t>
  </si>
  <si>
    <t>http://www.ncbi.nlm.nih.gov/pubmed/22998338</t>
  </si>
  <si>
    <t>American Journal of Clinical Nutrition and American Journal of Epidemiology</t>
  </si>
  <si>
    <t>http://www.ncbi.nlm.nih.gov/pubmed/22491871</t>
  </si>
  <si>
    <t>Merck Research Laboratories</t>
  </si>
  <si>
    <t>http://www.ncbi.nlm.nih.gov/pubmed/21880673</t>
  </si>
  <si>
    <t>Dr Rimm had cooperation on research with Dr Hu FB and had 121 publications from 1998-2015 in the scientific research journals.</t>
  </si>
  <si>
    <t>Dr Rimm had cooperation on research with Dr Willett WC and had 236 publications from 1990-2015 in the scientific research journals.</t>
  </si>
  <si>
    <t>Dr Rimm had cooperation on research with Dr Ascherio A and had 58 publications from 1991-2014 in the scientific research journals.</t>
  </si>
  <si>
    <t>Dr Rimm had cooperation on research with Dr Brownell KD and had one publication from 2014 in the next journal: Am J Clin Nutr. 2014. Non conflict of interest declared.</t>
  </si>
  <si>
    <t>Eric Rimm, Sc. D, Professor of Epidemiology and Nutrition, Harvard School of Public Health, Boston. Receives funding for obesity and diabetes research from Sanofi-Synthelabo and GlaxoSmithKline. (http://www.hsph.harvard.edu/faculty/eric-rimm/files/Eric_Rimm_CV.pdf; accessed 11/10/08)</t>
  </si>
  <si>
    <t>Received honoraria from the Distilled Spirits Council of the United States and the National Beer Wholesalers Association.</t>
  </si>
  <si>
    <t>http://care.diabetesjournals.org/content/26/7/1971.long</t>
  </si>
  <si>
    <t>EBR has separate unassociated funding jointly with the University of East Anglia to conduct observational and experimental studies of blueberries and CVD health outcomes from the USDA/US Blueberry Highbush Council.</t>
  </si>
  <si>
    <t>http://www.ncbi.nlm.nih.gov/pubmed/26537935</t>
  </si>
  <si>
    <t>Dr. Eric Rimm received an honorarium for speaking twice in the past several years at academic meetings where funding was from a nonprofit arm of an institute funded by industry.</t>
  </si>
  <si>
    <t>http://www.ncbi.nlm.nih.gov/pubmed/17211860</t>
  </si>
  <si>
    <t>Honoraria</t>
  </si>
  <si>
    <t>http://www.ncbi.nlm.nih.gov/pubmed/15630105</t>
  </si>
  <si>
    <t>In addition, for activities related to the Nurses’ Health Study, the authors have received modest additional resources at various times and for varying periods since January 1, 1993, from the Alcoholic Beverage Medical Research Foundation, the American Cancer Society, Amgen, the California Prune Board, the Centers for Disease Control and Prevention, the Ellison Medical Foundation, the Florida Citrus Growers, the Glaucoma Medical Research Foundation, Hoffman-La Roche, Kellogg’s, Lederle, the Massachusetts Department of Public Health, Mission Pharmacal, the National Dairy Council, Rhone Poulenc Rorer, the Robert Wood Johnson Foundation, Roche, Sandoz, the US Department of Defense, the US Department of Agriculture, the Wallace Genetics Fund, Wyeth-Ayerst, Merck, and private contributors.</t>
  </si>
  <si>
    <t>http://www.ncbi.nlm.nih.gov/pubmed/15257998</t>
  </si>
  <si>
    <t>Ulf</t>
  </si>
  <si>
    <t>Risérus</t>
  </si>
  <si>
    <t>Associate Professor in Clinical Nutrition</t>
  </si>
  <si>
    <t>Faculty of Medicine, Uppsala University</t>
  </si>
  <si>
    <t>Dept of Public Health and Caring Sciences</t>
  </si>
  <si>
    <t>Uppsala</t>
  </si>
  <si>
    <t>Arla Foods, Skånemejerier AB, and Semper AB</t>
  </si>
  <si>
    <t>http://www.ncbi.nlm.nih.gov/pubmed/26016870</t>
  </si>
  <si>
    <t>Kesko Food Ltd, Raisio Group, Bunge Finland Ltd (Finland); Belico Food AB, Fazer Bageri Sverige, Lantma¨nnen, Oatly AB, Olle Svensson AB, Procordia Food AB, Pa˚gen AB, Unilever, Wasabro¨d AB (Sweden); Lantma¨nnen Food R &amp; D, Jan Import A/S, Ardo A/S, Scandic Food A/S, WASA, Glyngøre Limfjord A/S, Royal Greenland A/S, Arla Foods</t>
  </si>
  <si>
    <t>http://www.ncbi.nlm.nih.gov/pubmed/25340768</t>
  </si>
  <si>
    <t>Dr U. Risérus had cooperation on research with Dr Uusitupa M and had 10 publications from 2012-2015 in the scientific research journals. Declared conflict of interests.</t>
  </si>
  <si>
    <t>Dr U. Risérus had cooperation on research with Dr Schwab U and had 9 publications from 2013-2015 in the scientific research journals. Declared conflict of interests.</t>
  </si>
  <si>
    <t>Lorrene</t>
  </si>
  <si>
    <t>Ritchie</t>
  </si>
  <si>
    <t>Director, Nutrition Policy Institute</t>
  </si>
  <si>
    <t>University of California Ag &amp;  Nat. Resources</t>
  </si>
  <si>
    <t>Obesity: Dietary and Developmental Influences</t>
  </si>
  <si>
    <t>Juan</t>
  </si>
  <si>
    <t>Rivera Dommarco</t>
  </si>
  <si>
    <t>Center for Research in Nutrition and Health</t>
  </si>
  <si>
    <t>Instituto Nacional de Salud Publica</t>
  </si>
  <si>
    <t>Cuernavaca</t>
  </si>
  <si>
    <t>Dr. Rivera-Dommarco non declared conflict of interests in research papers.</t>
  </si>
  <si>
    <t>Need deeper investigation, on Spanish language.</t>
  </si>
  <si>
    <t>Kim</t>
  </si>
  <si>
    <t>Robien</t>
  </si>
  <si>
    <t>Dept of Exercise and Nutrition Sciences</t>
  </si>
  <si>
    <t>Dr K. Robien not declared conflict of interests from 2011-2015 in the research papers.</t>
  </si>
  <si>
    <t>Dr K. Robien had cooperation on research with Dr McCullough M and 10 publications from 2009-2016 in the scientific research journals. Non declared conflict of interests.</t>
  </si>
  <si>
    <t>Dr K. Robien had cooperation on research with Dr Weiderpass E and 9 publications from 2012-2016 in the scientific research journals. Non declared conflict of interests.</t>
  </si>
  <si>
    <t>Dr K. Robien had cooperation on research with Dr Jacobs DR and 4 publications from 2008-2013 in the scientific research journals. Non declared conflict of interests from 2011-2015/16.</t>
  </si>
  <si>
    <t>Luis</t>
  </si>
  <si>
    <t>Rodríguez</t>
  </si>
  <si>
    <t>UCSF Benioff Children's Hospital</t>
  </si>
  <si>
    <t>UCSF School of Medicine</t>
  </si>
  <si>
    <t>Epidemiology &amp; Translational Sciences</t>
  </si>
  <si>
    <t>San Francisco</t>
  </si>
  <si>
    <t>Was full-time employee of Genentech, Inc. at the time this work was completed.</t>
  </si>
  <si>
    <t>http://www.ncbi.nlm.nih.gov/pmc/articles/PMC3352934/</t>
  </si>
  <si>
    <t>Rodríguez-Artalejo</t>
  </si>
  <si>
    <t>Dr F. Rodríguez-Artalejo not declared conflict of interests from 2011-2015 in the research papers.</t>
  </si>
  <si>
    <t>https://www.uam.es/ss/Satellite/Medicina/es/1242674457042/1242674457151/persona/detallePDI/Fernando_Rodriguez_Artalejobr_Facultad_de_Medicina._UAMbrSpain.htm</t>
  </si>
  <si>
    <t>Dora</t>
  </si>
  <si>
    <t>Romaguera</t>
  </si>
  <si>
    <t>Institut d’Investigació Sanitària de Palma and CIBER-OBN</t>
  </si>
  <si>
    <t>Hospital Universitari Son Espases</t>
  </si>
  <si>
    <t>Unitat de Recerca</t>
  </si>
  <si>
    <t>Palma de Mallorca</t>
  </si>
  <si>
    <t>Dr D. Romaguera not declared conflict of interests from 2011-2015 in the research papers.</t>
  </si>
  <si>
    <t>https://www.researchgate.net/profile/Dora_Romaguera</t>
  </si>
  <si>
    <t>Past position: Imperial College London, London</t>
  </si>
  <si>
    <t>https://www1.imperial.ac.uk/publichealth/education/shortcourses/nutritionalepidemiology/courseorganisation/</t>
  </si>
  <si>
    <t>Emilio</t>
  </si>
  <si>
    <t>Ros</t>
  </si>
  <si>
    <t>Former Director, Lipid Clinic</t>
  </si>
  <si>
    <t>Hospital Clínic</t>
  </si>
  <si>
    <t>CIBERobn, ISCIII, Spain</t>
  </si>
  <si>
    <t>Endocrinology &amp; Nutrition Service</t>
  </si>
  <si>
    <t>Emilio Ros, MD., Hospital Clinic I Provincial, Barcelona, Spain. Coauthor of study funded in part by the California Walnut Commission concerning replacing monounsaturated fats with walnuts and possible lowered LDL-cholesterol levels. (Ann. Int. Med. April 4, 2000;132:538-546)</t>
  </si>
  <si>
    <t>Damm and Abbott Laboratories; Merck; Danone, Pace, Astra Zeneca and Rottapharm; Ferrer; Recordati; and  Sanofi-Aventis, Takeda, Daiichi Sankyo, Nutrexpa, Feiraco, Unilever, and Karo Bio</t>
  </si>
  <si>
    <t>California Walnut Commission, Sacramento, CA, aScientific Advisory Committee.</t>
  </si>
  <si>
    <t>http://www.ncbi.nlm.nih.gov/pubmed/25295183</t>
  </si>
  <si>
    <t>Danone, Pace, AstraZeneca, and Rottapharm; Ferrer;  Recordati; Sanofi-Aventis, Takeda, Daiichi Sankyo, Nutrexpa, Feiraco, Unilever, and Karo Bio</t>
  </si>
  <si>
    <t>Roche; Amgen; Damm and Abbott Laboratories; Merck;Aegerion, AstraZeneca, Danone, Pace, and Rottapharm; Ferrer; Recordati; Daiichi Sankyo, Feiraco, Karo Bio, Nutrexpa, Pfizer, sanofi-aventis, Synageva, Takeda, and Unilever.</t>
  </si>
  <si>
    <t>California Walnut Commission; Flora Foundation (Unilever); Danone; Recordati; Takeda, Daiichi Sankyo, Nutrexpa, Feiraco, Unilever, and Karo Bio.</t>
  </si>
  <si>
    <t>ER is a nonpaid member of the Scientific Advisory Committee of the California Walnut Commission, Sacramento, CA</t>
  </si>
  <si>
    <t>California Walnut Commission (Sacramento, CA), Scientific Advisory Committee.</t>
  </si>
  <si>
    <t>http://www.ncbi.nlm.nih.gov/pubmed/24829485</t>
  </si>
  <si>
    <t>California Walnut Commission</t>
  </si>
  <si>
    <t>http://www.ncbi.nlm.nih.gov/pubmed/24799608</t>
  </si>
  <si>
    <t>International Nut Council, California Walnut Commission</t>
  </si>
  <si>
    <t>http://www.ncbi.nlm.nih.gov/pubmed/24787471</t>
  </si>
  <si>
    <t>Aegerion, Alter, Astra Zeneka, DANONE, Ferrer International, Merck, Progenika, Roche, and Rottapharm. Abbott, Ferrer International, and Ricordati</t>
  </si>
  <si>
    <t>http://www.ncbi.nlm.nih.gov/pubmed/24643340</t>
  </si>
  <si>
    <t>Scientific Advisory Committee of the California Walnut Commission, Sacramento, CA.</t>
  </si>
  <si>
    <t>http://www.ncbi.nlm.nih.gov/pubmed/24448738</t>
  </si>
  <si>
    <t>http://www.ncbi.nlm.nih.gov/pubmed/24285581</t>
  </si>
  <si>
    <t>Sanofi-Aventis, Takeda, Daiichi Sankyo, Nutrexpa, Feiraco, Unilever, and Karo Bio</t>
  </si>
  <si>
    <t>SanofiAventis, Takeda, Daiichi Sankyo, Nutrexpa, Feiraco, Unilever, and Karo Bio</t>
  </si>
  <si>
    <t>California Walnut Commission, Sacramento, CA</t>
  </si>
  <si>
    <t>http://www.ncbi.nlm.nih.gov/pubmed/23897849</t>
  </si>
  <si>
    <t>http://www.ncbi.nlm.nih.gov/pubmed/23866098</t>
  </si>
  <si>
    <t>California Walnut Commission, Flora Foundation, Roche and AMGEN</t>
  </si>
  <si>
    <t>Scientific Advisory Committee of the California Walnut Commission</t>
  </si>
  <si>
    <t>http://www.ncbi.nlm.nih.gov/pubmed/23595878</t>
  </si>
  <si>
    <t>http://www.ncbi.nlm.nih.gov/pubmed/23130628</t>
  </si>
  <si>
    <t>http://www.ncbi.nlm.nih.gov/pubmed/22905215</t>
  </si>
  <si>
    <t>Scientific Advisory Board of the California Walnut Commission</t>
  </si>
  <si>
    <t>http://www.ncbi.nlm.nih.gov/pubmed/22855341</t>
  </si>
  <si>
    <t>Ferrer International, the company that commercialises Omacor</t>
  </si>
  <si>
    <t>http://www.ncbi.nlm.nih.gov/pubmed/21450116</t>
  </si>
  <si>
    <t>Donald (Diego)</t>
  </si>
  <si>
    <t>Rose</t>
  </si>
  <si>
    <t>Professor and Head of Nutrition Section</t>
  </si>
  <si>
    <t>School of Public Health and Tropical Medicine</t>
  </si>
  <si>
    <t>Tulane University</t>
  </si>
  <si>
    <t>Department of Global Community Health and Behavioral Sciences</t>
  </si>
  <si>
    <t>New Orleans</t>
  </si>
  <si>
    <t>LA</t>
  </si>
  <si>
    <t>Dr D. Rose not declared conflict of interests from 2011-2015 in the research papers.</t>
  </si>
  <si>
    <t>Ruiz-Canela</t>
  </si>
  <si>
    <t>Dr M. Ruiz-Canela not declared conflict of interests from 2011-2015 in the research papers.</t>
  </si>
  <si>
    <t>Dr M. Ruiz-Canela had cooperation on research with Dr Martínez-González MA and had 28 publications from 1999-2015, and 23 publications in the scientific research journals. Non declared conflict of interests.</t>
  </si>
  <si>
    <t>Dr M. Ruiz-Canela had cooperation on research with Dr Estruch R and had 7 publications from 2014-2015, in the scientific research journals. Non declared conflict of interests.</t>
  </si>
  <si>
    <t>Dr M. Ruiz-Canela had cooperation on research with Dr Corella D and had 7 publications from 2014-2015, in the scientific research journals. Non declared conflict of interests.</t>
  </si>
  <si>
    <t>Sabaté</t>
  </si>
  <si>
    <t xml:space="preserve">AHA Post Doctoral Fellow/AHA Task Force/Presenter 2015 AHA Scientific Sessions </t>
  </si>
  <si>
    <t>Member of Pistachio Health Scientific Advisory Board, Wonderful Pistachios &amp; Almonds LLC</t>
  </si>
  <si>
    <t>Wonderful Pistachios &amp; Almonds LLC grows, processes, and markets almonds and pistachios for a range of consumer and industry markets in the United States and internationally. It offers a line of in-shell and shelled pistachio products, as well as a complete line of almond products for food manufacturers. Wonderful Pistachios &amp; Almonds LLC was formerly known as Paramount Farms International LLC and changed its name to Wonderful Pistachios &amp; Almonds LLC in June 2015. The company was founded in 1989 and is based in Los Angeles, California with marketing and sales offices in Lost Hills, California; Gent, Belgium; Shanghai, China; Seoul, Korea; New Delhi, India; Mexico City, Mexico; and Sao Paolo, Brazil. Wonderful Pistachios &amp; Almonds LLC operates as a subsidiary of The Wonderful Company LLC.
 http://www.bloomberg.com/research/stocks/private/snapshot.asp?privcapId=4260017</t>
  </si>
  <si>
    <t>Penny Kris-Etherton
 David Heber M.D., Ph.D., F.A.C.P., F.A.S.N.
 James Painter Ph.D.
 Joan Sabate
 Carl Keen Ph.D.
 http://www.bloomberg.com/research/stocks/private/board.asp?privcapId=4260017</t>
  </si>
  <si>
    <t>Nutricion Vegetariana/ Vegetarian Nutrition (Cientifica) (Spanish Edition)</t>
  </si>
  <si>
    <t>Joan Sabate has been Member of the Pistachio Health Scientific Advisory Board of Wonderful Pistachios &amp; Almonds LLC, since June 2008. Dr. Sabate also serves as chair and professor of nutrition, School of Public Health, Department of Nutrition, Loma Linda University.
 http://www.bloomberg.com/research/stocks/private/person.asp?personId=45820225&amp;privcapId=4260017&amp;previousCapId=4260017&amp;previousTitle=Wonderful%20Pistachios%20&amp;%20Almonds%20LLC</t>
  </si>
  <si>
    <t>An unpaid member of the Scientific Advisory Board for the California Walnut Commission and has received grants from the nut, soya and avocado growers.</t>
  </si>
  <si>
    <t>http://www.ncbi.nlm.nih.gov/pmc/articles/PMC4232985/
http://www.ncbi.nlm.nih.gov/pubmed/21923981
 http://journals.cambridge.org/action/displayFulltext?type=6&amp;fid=8549175&amp;jid=BJN&amp;volumeId=107&amp;issueId=09&amp;aid=8549174&amp;bodyId=&amp;membershipNumber=&amp;societyETOCSession=&amp;fulltextType=RA&amp;fileId=S0007114511004302</t>
  </si>
  <si>
    <t>Study was funded by a grant from the National Peanut Board</t>
  </si>
  <si>
    <t>http://www.ncbi.nlm.nih.gov/pmc/articles/PMC3902416/</t>
  </si>
  <si>
    <t>Study was partially supported by a grant from the California Walnut Commission</t>
  </si>
  <si>
    <t>http://www.ncbi.nlm.nih.gov/pmc/articles/PMC3893411/</t>
  </si>
  <si>
    <t>Received research funding from the California Walnut Commission and the Almond Board of California</t>
  </si>
  <si>
    <t>http://www.ncbi.nlm.nih.gov/pubmed/18716180
http://jn.nutrition.org/content/138/9/1746S.long</t>
  </si>
  <si>
    <t>Frank</t>
  </si>
  <si>
    <t>Sacks</t>
  </si>
  <si>
    <t>Professor of Cardiovascular Disease Prevention</t>
  </si>
  <si>
    <t xml:space="preserve">2009 Scientific Statement (AHA)/2013 AHA ACC Guidelines/CSPI Affilation </t>
  </si>
  <si>
    <t>Member of Scientific Advisory Board, Aegerion Pharmaceuticals, Inc.</t>
  </si>
  <si>
    <t>Dr. Frank Sacks MD serves as a Member of Scientific Advisory Board at Aegerion Pharmaceuticals, Inc. Dr. Sacks serves as the Chair of the Steering Committee for the National Heart, Lung and Blood Institute's, or NHLBI's, Dietary Approaches to Stop Hypertension-Sodium trial, the Co-Chair of the Optimal Macronutrient Intake Trial to Prevent Heart Disease and the Principal Investigator of an NHBLI trial researching the dietary approaches for weight loss and maintenance. He also served as the Principal Investigator of the Cholesterol and Recurrent Events trial. Dr. Sacks has chaired conferences and has over 110 publications. He is an attending physician at Brigham and Women’s Hospital where he has a specialty clinic in hyperlipidemia. Dr. Sacks is involved in research and public policy initiatives in the areas of nutrition, cholesterol disorders, hypertension, and cardiovascular disease. His research specifically focuses on the acute and long-term effects of diet on the kinetics of lipoproteins. He is a member of the American Heart Association Nutrition Committee and the National Institute of Health’s Nutrition Study Section. Dr. Sacks holds an M.D. from Columbia University.
 http://www.bloomberg.com/Research/stocks/people/person.asp?personId=39102242&amp;privcapId=25478219</t>
  </si>
  <si>
    <t>Was an expert witness in litigation involving POM Wonderful, Hershey, Unilever, and Keebler</t>
  </si>
  <si>
    <t>http://www.ncbi.nlm.nih.gov/pmc/articles/PMC4370345/</t>
  </si>
  <si>
    <t>Consultant to ISIS Pharmaceuticals. An inventor on a patent awarded to Harvard University on the use of apoC-III in cardiovascular risk assessment.</t>
  </si>
  <si>
    <t>http://www.lipidjournal.com/article/S1933-2874(15)00237-8/fulltext</t>
  </si>
  <si>
    <t>A board member of the Residual Risk Reduction Institute (R3i), the sponsor of this research, until April 12, 2012. In 2011, he was also paid by R3i for his research/product development services. He has given expert testimony in patent litigation on the side of Abbott.</t>
  </si>
  <si>
    <t>http://circ.ahajournals.org/content/129/9/999.long</t>
  </si>
  <si>
    <t>Consultant to Amgen, Eli Lilly, Merck, Roche and Sanofi and has received lecture fees from AstraZeneca.</t>
  </si>
  <si>
    <t>http://www.ncbi.nlm.nih.gov/pmc/articles/PMC3945105/</t>
  </si>
  <si>
    <t>Received research funding from ISIS Pharmaceuticals to investigate the effect of a biotechnology product on apoC‐III levels.</t>
  </si>
  <si>
    <t>http://www.ncbi.nlm.nih.gov/pmc/articles/PMC3698772/</t>
  </si>
  <si>
    <t>Named as inventor on a US patent application filed by Harvard University on the basis of the findings reported here.</t>
  </si>
  <si>
    <t>http://www.ncbi.nlm.nih.gov/pmc/articles/PMC3487368/</t>
  </si>
  <si>
    <t>Financial or Business/Organizational Interests: NIH/NHLBI, R3i Foundation, Metabolic Syndrome Institute, American Society of Nutrition, Sherborne-Gibbs, WebMD, Abbott, AstraZeneca, Aegerlan, Pfizer, Lilly, Isis, Genzyme, Roche, Genentech; Significant Financial Interest or Leadership Position: R3i Foundation, Metabolic Syndrome Institute, American Society of Nutrition.</t>
  </si>
  <si>
    <t>http://www.ncbi.nlm.nih.gov/pmc/articles/PMC3431581/
http://www.sciencedirect.com/science/article/pii/S0002914908016639
http://www.sciencedirect.com/science/article/pii/S014067361461730X
http://www.sciencedirect.com/science/article/pii/S0002914908016561
http://www.sciencedirect.com/science/article/pii/S000291490801833X</t>
  </si>
  <si>
    <t>Board membership with R3i Foundation; has been a consultant for Abbott, Amgen, Pfizer, Roche, Merck, Eli Lilly, ISIS, and Genzyme; has given expert testimony for Abbott and Par; has received grant support from ISIS; and has received honoraria from Abbott.</t>
  </si>
  <si>
    <t>http://www.ncbi.nlm.nih.gov/pmc/articles/PMC3234107/</t>
  </si>
  <si>
    <t xml:space="preserve">Member of the Scientific Advisory Board, Lipid Sciences, and had stock options or stock. Consultants to Lipid Sciences. </t>
  </si>
  <si>
    <t>http://www.ncbi.nlm.nih.gov/pmc/articles/PMC2666176/</t>
  </si>
  <si>
    <t>consulted for Merck, Abbott, Solvay, Lilly, and AstraZeneca</t>
  </si>
  <si>
    <t>http://www.ncbi.nlm.nih.gov/pubmed/19064690
http://circ.ahajournals.org/content/118/24/2491.long</t>
  </si>
  <si>
    <t>Received honoraria from AstraZeneca; served on advisory boards for Aegerion and Genzyme; and served as an expert witness for Pfizer.</t>
  </si>
  <si>
    <t>http://www.ncbi.nlm.nih.gov/pubmed/18174457
http://atvb.ahajournals.org/content/28/3/562.long
http://atvb.ahajournals.org/content/28/3/562.long</t>
  </si>
  <si>
    <t>Was an expert witness for Pfizer and is a consultant for Bristol-Myers Squibb</t>
  </si>
  <si>
    <t>http://www.ncbi.nlm.nih.gov/pubmed/17008591
http://atvb.ahajournals.org/content/26/12/2763.long</t>
  </si>
  <si>
    <t>Served on the speakers’ bureaus of and/or received honoraria from Bristol-Myers Squibb and Sankyo and has served as a consultant to Bristol-Myers Squibb.</t>
  </si>
  <si>
    <t>http://www.ncbi.nlm.nih.gov/pubmed/15998677
http://circ.ahajournals.org/content/112/2/171.long
http://www.sciencedirect.com/science/article/pii/S0735109708010334</t>
  </si>
  <si>
    <t>Received research funding from Bristol-Myers Squibb and has served as a consultant to and/or received honoraria from Abbott Laboratories, AstraZeneca, Bristol-Myers Squibb, Groupe Fournier, and Sankyo.</t>
  </si>
  <si>
    <t>http://www.ncbi.nlm.nih.gov/pubmed/11914249
http://circ.ahajournals.org/content/105/12/1424.long
http://www.ncbi.nlm.nih.gov/pubmed/14996784
http://jama.jamanetwork.com/article.aspx?articleid=198284
http://annals.org/article.aspx?articleid=715952</t>
  </si>
  <si>
    <t>Consulted for companies that develop or market drugs for dyslipidemia (Merck, ISIS, Genzyme, Sanofi, Lilly, Roche), given lectures (AstraZeneca) and was an expert witness (Abbott).</t>
  </si>
  <si>
    <t>http://www.ncbi.nlm.nih.gov/pubmed/24366202
http://archinte.jamanetwork.com/article.aspx?articleid=1790994</t>
  </si>
  <si>
    <t>Reported that he currently or in the past 5 years has received fees for consultation or lecturing on diagnosis, drug development, or treatment of hyperlipidemia from Abbott, Aegerion, Bristol-Myers Squibb, Celera Diagnostics, Fournier, Johnson &amp; Johnson, Kos, Lilly, Lipid Sciences, Merck, Pfizer, Quest Diagnostics, Sanofi-Aventis, and Solvay; he also reported receiving expert testimony fees related to hyperlipidemia treatment from Kos and Pfizer, and being a stockholder in Lipid Sciences.</t>
  </si>
  <si>
    <t>http://jama.jamanetwork.com/article.aspx?articleid=208018</t>
  </si>
  <si>
    <t xml:space="preserve">Received consulting honoraria from Pfizer and Omthera, and honorarium from Daiichi-Sankyo. He received a research grant from AstraZeneca. </t>
  </si>
  <si>
    <t>http://www.sciencedirect.com/science/article/pii/S193328741500392X</t>
  </si>
  <si>
    <t>Frank Sacks, M.D., Associate professor of nutrition, Harvard School of Public Health; practicing physician at Brigham and Women’s Hospital. Major clinical trial on Pravachol funded by Bristol-Myers Squibb. (Nutrition Action Healthletter, 1/97)</t>
  </si>
  <si>
    <t>Guillermo</t>
  </si>
  <si>
    <t>Saez Tormo</t>
  </si>
  <si>
    <t>Dept of Biochemistry and Molecular Biology</t>
  </si>
  <si>
    <t>University Hospital Doctor Peset Aleixandre</t>
  </si>
  <si>
    <t>Coordinator for International Relations and Mobility Programs</t>
  </si>
  <si>
    <t>Dr G. Saez Tormo not declared conflict of interests from 2011-2015 in the research papers.</t>
  </si>
  <si>
    <t>Dr G. Saez Tormo had cooperation on research with Dr Corella D and had 2 publications from 2012-2014, in the scientific research journals. Non declared conflict of interests.</t>
  </si>
  <si>
    <t>Dr G. Saez Tormo had cooperation on research with Dr Martínez-González MÁ and had 2 publications from 2012-2014, in the scientific research journals. Non declared conflict of interests.</t>
  </si>
  <si>
    <t>Dr G. Saez Tormo had cooperation on research with Dr Estruch R and had 2 publications from 2012-2014, in the scientific research journals. Non declared conflict of interests.</t>
  </si>
  <si>
    <t>Dr G. Saez Tormo had cooperation on research with Dr Ros E and had 2 publications from 2012-2014, in the scientific research journals. Non declared conflict of interests.</t>
  </si>
  <si>
    <t>Jordi</t>
  </si>
  <si>
    <t>Salas-Salvadó</t>
  </si>
  <si>
    <t>Professor of Nutrition &amp; Director, Human Nutrition Unit</t>
  </si>
  <si>
    <t>School of Medicine, Rovira i Virgili University</t>
  </si>
  <si>
    <t>CIBERobn, Instituto Carlos III</t>
  </si>
  <si>
    <t>Dept of Biochemistry &amp; Biotechnology, IISPV</t>
  </si>
  <si>
    <t>Reus</t>
  </si>
  <si>
    <t xml:space="preserve">Received grants from the Nut and Dried Fruit Foundation and is a nonpaid member of the Scientific Advisory Board of the International Nut and Dried Fruit Foundation. </t>
  </si>
  <si>
    <t>http://www.ncbi.nlm.nih.gov/pubmed/24898227
http://ajcn.nutrition.org/content/100/Supplement_1/399S.long</t>
  </si>
  <si>
    <t>Here is more than two articles with conflict of interests</t>
  </si>
  <si>
    <t>Wim</t>
  </si>
  <si>
    <t>Saris</t>
  </si>
  <si>
    <t>Professor of Human Nutrition</t>
  </si>
  <si>
    <t>School of Nutrition and Translational Research</t>
  </si>
  <si>
    <t>Maastricht University Medical Centre</t>
  </si>
  <si>
    <t>Dept of Human Biology</t>
  </si>
  <si>
    <t>Maastricht</t>
  </si>
  <si>
    <t>a consultant for Nutrition and Santé,Food for Health and International Life Sciences Institute Research Foundation,INRA, MRC and NordForsk, and that he is employed part-time as Corporate Scientist in Nutrition at Dutch States Mines.</t>
  </si>
  <si>
    <t>http://www.ncbi.nlm.nih.gov/pubmed/25311395</t>
  </si>
  <si>
    <t>part time employee of DSM (the Netherlands), is member of the advisory board of FHI in Ireland and INRA France and medical advisor of Nutrition et Sante (Belgium), and Novo Nordisk and the Dutch Dairy foundation</t>
  </si>
  <si>
    <t>http://www.ncbi.nlm.nih.gov/pubmed/24992329</t>
  </si>
  <si>
    <t>W. H. M. S. is part-time employed by DSM, Inc., The Netherlands.</t>
  </si>
  <si>
    <t>http://www.ncbi.nlm.nih.gov/pubmed/24503413</t>
  </si>
  <si>
    <t>a part-time employee at DSM Nutritional Products Ltd, DSM Corporate Scientist; Francis Rousseau is a full time employee at IntegraGen SA</t>
  </si>
  <si>
    <t>http://www.ncbi.nlm.nih.gov/pubmed/22952648</t>
  </si>
  <si>
    <t>Nutrition and Santé (Belgium)</t>
  </si>
  <si>
    <t>http://www.ncbi.nlm.nih.gov/pubmed/22492381</t>
  </si>
  <si>
    <t>Google Scholar</t>
  </si>
  <si>
    <t>https://scholar.google.com/citations?user=2smwJZkAAAAJ&amp;hl=sr&amp;oi=ao</t>
  </si>
  <si>
    <t>Wim H. M. Saris, M.D., Ph.D., Scientific Director of the Nutrition and Toxicology Institute (NUTRIM) of the Medical and Health Science Faculty, Maastricht University, Maastricht, The Netherlands. Member of the McDonald's Corporation Global Advisory Council on Healthy Lifestyles; formed to "help guide the company on activities that address the need for balanced, healthy lifestyles." (http://www.mcdonalds.com/corporate/press/corporate/2003/05212003/; accessed 6/23/03)</t>
  </si>
  <si>
    <t>Dennis</t>
  </si>
  <si>
    <t>Savaiano</t>
  </si>
  <si>
    <t>Virginia C. Meredith Professor</t>
  </si>
  <si>
    <t>Member of the Yogurt Advisory Board for The Dannon Company
http://ajcn.nutrition.org/content/99/5/1251S.long</t>
  </si>
  <si>
    <t>Member of Medical Advisory Board, Ritter Pharmaceuticals, Inc.</t>
  </si>
  <si>
    <t>Ritter Pharmaceuticals Inc., researches and develops therapeutic products that modulate the human gut microbiome to treat gastrointestinal diseases. The Company focuses on conditions which include lactose intolerance, irritable bowel syndrome, Crohn's disease, and ulcerative colitis.
 http://www.bloomberg.com/quote/RTTR:US</t>
  </si>
  <si>
    <t>Gerald T. Proehl
 Paul V. Maier
 Michael D. Step
 Matthew W. Foehr
 Chris Landon
 Noah J. Doyle
 Roger A. Clemens
 Warren S. Grundfest
 Byron L. Cryer
 W. Allan Walker
 John L. Sherman
 Andrew J. Ritter
 Todd Klaenhammer
 Ira E. Ritter
 William J. Sandborn 
 Harry Greene
 http://www.bloomberg.com/research/stocks/people/relationship.asp?personId=118475601</t>
  </si>
  <si>
    <t>Lactose Intolerance: Dietary Management and Clinical Treatment</t>
  </si>
  <si>
    <t>Dr. Dennis A. Savaiano, Ph.D., serves as a Professor of Foods &amp; Nutrition and Associate Provost at Purdue University. Dr. Savaiano was a Professor in the Department of Food Science and Nutrition at the University of Minnesota from 1980 to 1995, and moved to Purdue University in 1995. He researched lactose intolerance for the past 20 years and has attempted to identify the dietary factors that can improve lactose tolerance. Formerly, he served as an Associate Dean and Assistant Director of the Agricultural Experiment Station Human Ecology at the University of Minnesota. He serves as a Member of Medical Advisory Board of Ritter Pharmaceuticals, Inc. Dr. Savaiano holds degrees from Claremont McKenna College (BA in Biology) and the University of California at Davis (MS and Ph.D. in Nutrition).
 http://www.bloomberg.com/research/stocks/people/person.asp?personId=118475601&amp;privcapId=62102047</t>
  </si>
  <si>
    <t>Received financial reimbursement for travel expenses and an honorarium from the Danone Institute International for his participation in the conference.</t>
  </si>
  <si>
    <t>http://ajcn.nutrition.org/content/99/5/1251S.long</t>
  </si>
  <si>
    <t>Is on the Dannon Yogurt Advisory Board and the Ritter Pharma Medical Advisory Board.</t>
  </si>
  <si>
    <t>http://www.sciencedirect.com/science/article/pii/S1499404615000573</t>
  </si>
  <si>
    <t>Dennis A. Savaiano, Department of Foods and Nutrition, Purdue University, West Lafayette, IN. Research on lactose maldigestion, calcium intake and osteoporosis supported in part by the Minute Maid Company and the National Dairy Council. (J. Amer. Coll. Nutr. 2001;20:198S-207S)Formerly of the Department of Food Science and Nutrition, University of Minnesota, St. Paul. Research on lactose digestion in elderly Asian-Americans funded by the National Dairy Promotion and Research Board and the National Dairy Council. (Am. J. Clin. Nutr. 1994;59:1021-4)</t>
  </si>
  <si>
    <t>Lesley</t>
  </si>
  <si>
    <t>Schmidt Sindberg</t>
  </si>
  <si>
    <t>Senior Research Coordinator</t>
  </si>
  <si>
    <t>University of Minnesota School of Public Health</t>
  </si>
  <si>
    <t>Healthy Eating Research</t>
  </si>
  <si>
    <t>St. Paul</t>
  </si>
  <si>
    <t>Member of preventobesity.net, which is a project of the AHA</t>
  </si>
  <si>
    <t>Matthias</t>
  </si>
  <si>
    <t>Schulze</t>
  </si>
  <si>
    <t>Professor (W2) Public Health Nutrition, Technische Universität München</t>
  </si>
  <si>
    <t>Dept of Molecular Epidemiology</t>
  </si>
  <si>
    <t>German Institute of Human Nutrition</t>
  </si>
  <si>
    <t>Nuthetal</t>
  </si>
  <si>
    <t>Germany</t>
  </si>
  <si>
    <t>Study that says Red Meat Inconclusive Red Meat Consumption and Mortality: Results from Two Prospective Cohort Studies, Researcher at the Harvard School of Public Health, Department of Nutrition</t>
  </si>
  <si>
    <t>Dr M. Schulze not declared conflict of interests from 2011 to 2015.</t>
  </si>
  <si>
    <t>Dr M. Schulze had cooperation on research with Dr Hu FB and had 32 publications from 2002-2014 and 8 publications from 2011-2014 in the scientific research journals.</t>
  </si>
  <si>
    <t>Dr M. Schulze had cooperation on research with Dr Willett WC and had 12 publications from 2003-2015 and 4 publications from 2011-2015 in the scientific research journals.</t>
  </si>
  <si>
    <t>Ursula</t>
  </si>
  <si>
    <t>Schwab</t>
  </si>
  <si>
    <t>Associate Professor, Nutrition Therapy</t>
  </si>
  <si>
    <t>Dept of Public Health &amp; Clinical Nutrition</t>
  </si>
  <si>
    <t>involved in the updating of the Nordic and Finnish Nutrition Recommendations</t>
  </si>
  <si>
    <t>Kesko Food Ltd, Raisio Group, Bunge Finland Ltd (Finland); Belico Food AB, Fazer Bageri Sverige, Lantma¨nnen, Oatly AB, Olle Svensson AB, Procordia Food AB, Pa˚gen AB, Unilever, Wasabro¨d AB (Sweden); Lantma¨nnen Food R &amp; D, Jan Import A/S, Ardo A/S, Scandic Food A/S, WASA</t>
  </si>
  <si>
    <t>Druvan Foundation, ESPEN, Ska˚ne County Council Research and Development Foundation, Swedish Council for Working Life and Social Research</t>
  </si>
  <si>
    <t>http://www.ncbi.nlm.nih.gov/pubmed/24358036</t>
  </si>
  <si>
    <t>Fazer bakeries Oy, Vaasan &amp; Vaasan Oy, KE Leipa¨ Oy, Leipomo Ruista¨hka¨, Leipomo Koskelonseutu, Raisio Oyj, Pakkasmarja Oy and Joswola Oy are commercial companies</t>
  </si>
  <si>
    <t>http://www.ncbi.nlm.nih.gov/pubmed/21901116</t>
  </si>
  <si>
    <t>Marlene</t>
  </si>
  <si>
    <t>Schwartz</t>
  </si>
  <si>
    <t>Rudd Center for Food Policy and Obesity</t>
  </si>
  <si>
    <t>University of Connecticut</t>
  </si>
  <si>
    <t>Storrs</t>
  </si>
  <si>
    <t>Research Consultant, MySelfHelp.com, Inc.</t>
  </si>
  <si>
    <t>MySelfHelp.com, Inc. provides online and interactive mental health self-help programs and tools in the United States and internationally. The company’s programs enable users to manage depression, stress, insomnia, eating disorders, grief, guilt, low self-esteem, compulsive shopping, and hope for HIV. It serves healthcare companies and individuals. The company was formerly known as Recovery And Support Technologies, Inc. and changed its name to MySelfHelp.com, Inc. in March 2003. The company was founded in 1998 and is based in Northborough, Massachusetts. As of November 1, 2006, MySelfHelp.com, Inc. operates as a subsidiary of HealthMedia, Inc.
 http://www.bloomberg.com/Research/stocks/private/snapshot.asp?privcapid=13103933</t>
  </si>
  <si>
    <t>Richard Bedrosian Ph.d.
 http://www.bloomberg.com/Research/stocks/private/board.asp?privcapId=13103933</t>
  </si>
  <si>
    <t>Marlene B. Schwartz, Ph.D., serves as Research Consultant of MySelfHelp.com and also serves as Co-Director of Yale Center for Eating and Weight Disorders, Yale University, New Haven, CT.
 http://www.bloomberg.com/Research/stocks/private/person.asp?personId=30217206&amp;privcapId=13103933</t>
  </si>
  <si>
    <t>Jacob</t>
  </si>
  <si>
    <t>Seidell</t>
  </si>
  <si>
    <t>Professor of Nutrition and Health/University Professor</t>
  </si>
  <si>
    <t>The EPHE Project is funded by the DG SanCO. Additional funding is contributed by Ferrero, Mars, Orangina-Schweppes together with Danone.</t>
  </si>
  <si>
    <t>http://www.ncbi.nlm.nih.gov/pubmed/24690078</t>
  </si>
  <si>
    <t>https://scholar.google.com/citations?user=aXsaOJ0AAAAJ&amp;hl=en&amp;oi=ao</t>
  </si>
  <si>
    <t>Lluis</t>
  </si>
  <si>
    <t>Serra-Majem</t>
  </si>
  <si>
    <t>Professor of Public Health</t>
  </si>
  <si>
    <t>University of Gran Canaria</t>
  </si>
  <si>
    <t>Director, Public Health Nutrition Research Center, Univ. of Barcelona</t>
  </si>
  <si>
    <t>Gran Canaria</t>
  </si>
  <si>
    <t>Coca-Cola Iberia through an agreement with the Spanish Nutrition Foundation (FEN)</t>
  </si>
  <si>
    <t>http://www.ncbi.nlm.nih.gov/pubmed/26615295</t>
  </si>
  <si>
    <t>Scientific Committee of the Mediterranean Diet Foundation and Scientific Director of the CIISCAM</t>
  </si>
  <si>
    <t>http://www.ncbi.nlm.nih.gov/pubmed/26148919</t>
  </si>
  <si>
    <t>the Scientific Committee of the Mediterranean Diet Foundation and Scientific Director of the CIISCAM</t>
  </si>
  <si>
    <t>http://www.ncbi.nlm.nih.gov/pubmed/26148915</t>
  </si>
  <si>
    <t>Scientific Committee of the European Hydration Institute</t>
  </si>
  <si>
    <t>http://www.ncbi.nlm.nih.gov/pubmed/25719773</t>
  </si>
  <si>
    <t>Mediterranean Diet Foundation and the Beer and Health Foundation.</t>
  </si>
  <si>
    <t>European Hyratation Institute; Nestle.</t>
  </si>
  <si>
    <t>Mediterranean Diet Foundation and the Beer and Health Foundation</t>
  </si>
  <si>
    <t>Fundacio´n Dieta Mediterra´nea and Fundacio´n Cerveza y Salud</t>
  </si>
  <si>
    <t>http://www.ncbi.nlm.nih.gov/pubmed/24506356</t>
  </si>
  <si>
    <t>Dr L. Serra-Majem had cooperation on research with Dr Ros E and had 44 publications from 2010-2015 in the scientific research journals. Non declared conflict of interests.</t>
  </si>
  <si>
    <t>Dr L. Serra-Majem had cooperation on research with Dr Sánchez-Villegas A and had 30 publications from 2004-2015 in the scientific research journals.</t>
  </si>
  <si>
    <t>Dr L. Serra-Majem had cooperation on research with Dr Corella D and had 66 publications from 2010-2015 in the scientific research journals.</t>
  </si>
  <si>
    <t>A. G.</t>
  </si>
  <si>
    <t>Shaper</t>
  </si>
  <si>
    <t>Ex-director, British Regional Heart Study</t>
  </si>
  <si>
    <t>University College of London</t>
  </si>
  <si>
    <t>Dr A. G. Sharper not declared conflict of interests from 2011-2015 in the research papers.</t>
  </si>
  <si>
    <t>*Anna Maria</t>
  </si>
  <si>
    <t>Siega-Riz</t>
  </si>
  <si>
    <t>Associate Dean for Academic Affairs</t>
  </si>
  <si>
    <t>Dr Siega-Riz has not direct declare of potential conflict of interest from 2011 to 2015 years into research publications.</t>
  </si>
  <si>
    <t>Lindsey</t>
  </si>
  <si>
    <t>Smith Taillie</t>
  </si>
  <si>
    <t>Research Assistant Professor, Dept of Nutrition</t>
  </si>
  <si>
    <t>Carolina Population Center</t>
  </si>
  <si>
    <t>University of North Carolina at Chapel Hill</t>
  </si>
  <si>
    <t>Fellow, Gillings School of Public Health</t>
  </si>
  <si>
    <t>Marie-Pierre</t>
  </si>
  <si>
    <t>St.-Onge</t>
  </si>
  <si>
    <t>Assistant Professor, Dept of Medicine</t>
  </si>
  <si>
    <t>College of Physicians &amp; Surgeons</t>
  </si>
  <si>
    <t>New York Obesity Research Center</t>
  </si>
  <si>
    <t>Member of The Advisory Board, Freelife International, Inc.</t>
  </si>
  <si>
    <t>Freelife International, Inc., a nutritional company, engages in the development, enhancement, and delivery of products that improve various areas of health and well-being. It offers various products under nutritional products, personal care, home care, and quick start packs categories, including GoChi, a Himalayan Goji juice from goji berries that improves the immune system; TAIslim System, a body weight control product; and Jule of the Orient, a jiaogulan product. The company offers its products Worldwide. Freelife International, Inc. was founded in 1995 and is based in Phoenix, Arizona.
 http://www.bloomberg.com/research/stocks/private/snapshot.asp?privcapId=46099571</t>
  </si>
  <si>
    <t>Carmia Borek Ph.D.
 Julie Campbell Ph.D., AO, FAA
 Jialiu Liu
 Dwight Nance Ph.D.
 Marie-Pierre St-Onge Ph.D.
 Vivienne Reeve Ph.D.
 Richard Rivlin M.D.
 Judith Stern Sc.D.
 http://www.bloomberg.com/research/stocks/private/board.asp?privcapId=46099571</t>
  </si>
  <si>
    <t>Dr. Marie-Pierre St-Onge, Ph.D. is Assistant Professor at Columbia University and a Research Associate at the New York Obesity Center at St. Luke’s/Roosevelt Hospital. Dr. St-Onge serves as Member of the Advisory Board at Freelife International, Inc. As an award-winning scientist, Dr. St-Onge has written and contributed to more than 40 publications and has co-authored several book chapters. As an expert in weight control and cardiovascular disease management, Dr. St-Onge received her doctorate degree in human nutrition from Columbia University in Montreal, Canada. Prior to that, she received bachelor’s and master’s degrees in nutrition from Columbia University. Her post-doctoral work included training at Columbia University and the New York Obesity Research Center, where she analyzed the effects of different mixes of nutrients on energy expenditure and examined brain activity in response to food stimuli.
 http://www.bloomberg.com/research/stocks/private/person.asp?personId=138675455&amp;privcapId=46099571&amp;previousCapId=46099571&amp;previousTitle=Freelife%20International,%20Inc.</t>
  </si>
  <si>
    <t>The authors disclose that, although not for the support of this study, the authors or their institutions have received gifts, grants, or consulting fees from multiple organizations that market products commonly consumed at breakfast, including Post Cereals (M-PS-O).</t>
  </si>
  <si>
    <t>http://www.ncbi.nlm.nih.gov/pmc/articles/PMC4095657/</t>
  </si>
  <si>
    <t>Research Grant: Ajinomoto; NIH; The Obesity Society</t>
  </si>
  <si>
    <t>http://www.ncbi.nlm.nih.gov/pubmed/21947291
http://circ.ahajournals.org/content/124/18/1996/T5.expansion.html</t>
  </si>
  <si>
    <t>Received research funding from Kraft Foods Global, Inc.</t>
  </si>
  <si>
    <t>http://www.ncbi.nlm.nih.gov/pmc/articles/PMC3677212/</t>
  </si>
  <si>
    <t>Received grants, honoraria, consulting fees, or donations from multiple food, pharmaceutical, dietary supplement, and other companies, government agencies, and litigators with interests in obesity randomized controlled trials.</t>
  </si>
  <si>
    <t>http://www.ncbi.nlm.nih.gov/pmc/articles/PMC2720539/</t>
  </si>
  <si>
    <t xml:space="preserve">Fellowship funding from Bristol Myers Squibb-Mead Johnson and the Canadian Institutes of Health Research </t>
  </si>
  <si>
    <t>http://www.sciencedirect.com/science/article/pii/S0026049504002136</t>
  </si>
  <si>
    <t xml:space="preserve">Was funded by a Canadian Institute of Health Research Postdoctoral Fellowship. </t>
  </si>
  <si>
    <t>http://www.sciencedirect.com/science/article/pii/S0026049507002764
http://www.sciencedirect.com/science/article/pii/S0002822306026691
http://biomedgerontology.oxfordjournals.org/content/59/8/B796.long
http://care.diabetesjournals.org/content/27/9/2222.long</t>
  </si>
  <si>
    <t>Marie-Pierre St-Onge, Ph.D., Research Associate, St. Luke’s/Roosevelt Hospital, New York City. Formerly with New York Obesity Research Center, Columbia University and the Department of Nutrition Sciences, University of Alabama, Birmingham. Study titled "Weight-loss diet that includes consumption of medium-chain triacylglycerol oil leads to a greater rate of weight and fat mass loss than does olive oil" supported by the International Life Sciences Institute. (Am J Clin Nutr. 2008; 87:621-6.) Co-author of a study on snack chips sponsored by Frito-Lay. (Communication, Letter to CSPI, 11/10/06, on file with CSPI) Research on the effects of dairy products on cholesterol and metabolism supported by Liberty Company. (Am. J. Clin. Nutr. 2000;71:674-81.)</t>
  </si>
  <si>
    <t>Jeremiah</t>
  </si>
  <si>
    <t>Stamler</t>
  </si>
  <si>
    <t>Professor Emeritus, Preventive Medicine and Epidemiology</t>
  </si>
  <si>
    <t xml:space="preserve">2014 AHA Award/2009 AHA Scientific Council/ 2001 Scientific Confrece AHA/CSPI Affilation </t>
  </si>
  <si>
    <t>Your Heart Has Nine Lives: Nine Steps to Heart Health</t>
  </si>
  <si>
    <t>Meir</t>
  </si>
  <si>
    <t>Stampfer</t>
  </si>
  <si>
    <t>Professor of Medicine, Harvard Medical School</t>
  </si>
  <si>
    <t>Dept of Medicine</t>
  </si>
  <si>
    <t>Brigham and Women's Hospital</t>
  </si>
  <si>
    <t>Prof. Epidemiology &amp; Nutrition, Harvard T.H. Chan School of Public Health</t>
  </si>
  <si>
    <t xml:space="preserve">Signatory 2014 AHA NYC Event/CSPI Affilation  </t>
  </si>
  <si>
    <t>Harvard Medical School Vitamins and Minerals: What you need to know</t>
  </si>
  <si>
    <t>Affymetrix provided the 1.0 ST array plates for the prostate cancer study and contributed extensively to the scientific discussion regarding the assay</t>
  </si>
  <si>
    <t>http://www.ncbi.nlm.nih.gov/pubmed/25937617</t>
  </si>
  <si>
    <t>Pfizer - Questionnaire licensed for clinical trials; research grant. Merck - Questionnaire licensed for clinical trials. Amgen - Research grant. Abbott - Consulting. US Centers for Disease Control - Consulting. Janssen - Consulting. Novartis - Consulting. All other authors have declared that no competing interests exist.</t>
  </si>
  <si>
    <t>http://www.ncbi.nlm.nih.gov/pubmed/23630459</t>
  </si>
  <si>
    <t>Dr Stampfer had cooperation on research with Dr Willett WC and had 488 publications from 1983-2015 and 27 publications from 2011-2015 in the scientific research journals.</t>
  </si>
  <si>
    <t>Dr Stampfer had cooperation on research with Dr EB Rimm and had 175 publications from 1990-2015 and 7 publications from 2011-2015 in the scientific research journals. Non Conflict Interests in this period declared.</t>
  </si>
  <si>
    <t>Dr Stampfer had cooperation on research with Dr Neuhouser ML and had 4 publications from 2013-2015. Non Conflict Interests in this period declared.</t>
  </si>
  <si>
    <t>Dr Stampfer had cooperation on research with Dr FB Hu  and had 111 publications from 1997-2015 and 14 publications from 2011-2015 in the scientific research journals. Non Conflict Interests in this period declared.</t>
  </si>
  <si>
    <t>Meir Stampfer, M.D., Dr.P.H., Department of Epidemiology, Harvard School of Public Health, Boston, MA. According to the Wall Street Journal, Stampfer "is the star of a new Anheuser move to publicize the health benefits of beer consumption." (Kevin Helliker, Sarah Ellison, "Anheuser Wants World to Know Beer Is Healthy," Wall Street Journal, Dec. 9, 2005, p.B1) "Except for travel expenses, Dr. Stampfer says he receives no money for speaking at Anheuser functions." (Helliker, Ellison, 12/9/05) "In the past two year Anheuser has donated $150,000 in doctoral-student scholarship funds to the Harvard School of Public Health," where Stampfer teaches. (Helliker, Ellison, 12/9/05)
"One of industry's six scientific expert witnesses, [Dr. Stampfer] was paid by Verizon Wireless to write the Food and Drug Administration and . . . bring to the agency's attention epidemiology studies that had been conducted to date . . . [H]as been paid $80,000 to date by the cellular industry for help with the Newman Case [the $800 million lawsuit brought by Christopher Newman against Motorola Inc., wireless service providers, and the Cellular Telecommunications and Internet Association]." (RCR Wireless News, 03/04/02, p. 1)</t>
  </si>
  <si>
    <t>*Mary</t>
  </si>
  <si>
    <t>Story</t>
  </si>
  <si>
    <t>Professor, Global Health &amp; Community &amp; Family Medicine</t>
  </si>
  <si>
    <t>M.S. in Food Science</t>
  </si>
  <si>
    <t> conducted several NIH funded school and community-based obesity prevention trials.</t>
  </si>
  <si>
    <t>: University of Minnesota Children's Vikings Grant</t>
  </si>
  <si>
    <t>http://www.ncbi.nlm.nih.gov/pubmed/22626496</t>
  </si>
  <si>
    <t>Oglala Sioux Tribe (Oglala Lakota),</t>
  </si>
  <si>
    <t>http://www.ncbi.nlm.nih.gov/pubmed/21445934</t>
  </si>
  <si>
    <t>the General Mills Foundation</t>
  </si>
  <si>
    <t>http://www.ncbi.nlm.nih.gov/pubmed/21338744</t>
  </si>
  <si>
    <t>Boyd</t>
  </si>
  <si>
    <t>Swinburn</t>
  </si>
  <si>
    <t>Professor of Population Nutrition and Global Health, U of Auckland</t>
  </si>
  <si>
    <t>Deakin University</t>
  </si>
  <si>
    <t>Alfred Deakin Professor</t>
  </si>
  <si>
    <t>Melbourne</t>
  </si>
  <si>
    <t>Australia</t>
  </si>
  <si>
    <t xml:space="preserve">Johns Hopkins Global Center on Childhood Obseity, External Advisory Board for National Institutes of Health, Chair </t>
  </si>
  <si>
    <t>Chair, Scientific Advisory Board</t>
  </si>
  <si>
    <t>The Global Obesity Prevention Center (GOPC) Scientific Advisory Board (SAB) provides guidance to the GOPC leadership on its research agenda and endeavors. The SAB consists of leading scientific experts in obesity research and policy from around the world. 
 http://www.globalobesity.org/about-the-gopc/scientific-advisory-board/</t>
  </si>
  <si>
    <t>Terry T-K Huang, PhD, MPH, CPH
 Shiriki Kumanyika, PhD, MPH
  Nancy Butte, PhD
  Jamie F. Chriqui, PhD, MHS
  David Levy, PhD
  Tim Lobstein, PhD
  Aviva Must, PhD
  Michael S. Rendall, PhD
  Juan A. Rivera, PhD
  Thomas Robinson, MD, MPH
  http://www.globalobesity.org/about-the-gopc/scientific-advis</t>
  </si>
  <si>
    <t>Preventing Childhood Obesity: Evidence Policy and Practice
 The Fat Loss Handbook: A Guide for Professionals
 Planet Obesity: How we're eating ourselves and the planet to death</t>
  </si>
  <si>
    <t>Boyd Swinburn is the Professor of Population Nutrition and Global Health at the University of Auckland and Alfred Deakin Professor and Director of the World Health Organization (WHO) Collaborating Centre for Obesity Prevention at Deakin University in Melbourne. He trained as a specialist endocrinologist and has conducted research in metabolic, clinical and public health aspects of obesity. His major research interests are centered on community and policy actions to prevent childhood and adolescent obesity, and reduce, what he has coined, the ‘obesogenic’ food environment. He is Co-Chair of the International Obesity Task Force (IOTF) and was President of the Australia and New Zealand Obesity Society (ANZOS) from 2005-7. He has also contributed to over 30 WHO consultations and reports on obesity, authored over 300 publications and given over 400 presentations. Through these efforts he is significantly contributing to national and global efforts to reduce the obesity epidemic.
 http://www.globalobesity.org/about-the-gopc/our-people/scientific-advisory-board/boyd-swinburn.html</t>
  </si>
  <si>
    <t>NHMRC Centre for Research Excellence in Obesity Policy and Food Systems</t>
  </si>
  <si>
    <t>http://www.ncbi.nlm.nih.gov/pubmed/25703111</t>
  </si>
  <si>
    <t>founders of the International Network for Food and Obesity/non-communicable diseases Research, Monitoring and Action Support (INFORMAS)</t>
  </si>
  <si>
    <t>http://www.ncbi.nlm.nih.gov/pubmed/24484111</t>
  </si>
  <si>
    <t>evaluation has been commissioned by The Good Foundation</t>
  </si>
  <si>
    <t>http://www.ncbi.nlm.nih.gov/pubmed/23631683</t>
  </si>
  <si>
    <t>Dr Swinburn had cooperation on research with Dr Mann J and had one publication from 2015: Lancet Diabetes Endocrinol. 2015. Non Conflict Interests in this period declared.</t>
  </si>
  <si>
    <t>Dr Swinburn had cooperation on research with Dr William Dietz and had two publications from 2004 and 2015: Lancet. 2015, Circulation. 2004Non Conflict Interests in this period declared.</t>
  </si>
  <si>
    <t>Almudena</t>
  </si>
  <si>
    <t>Sánchez-Villegas</t>
  </si>
  <si>
    <t>Assoc. Professor of Preventive Medicine and Public Health</t>
  </si>
  <si>
    <t>Dept of Clinical Sciences</t>
  </si>
  <si>
    <t>Universidad de las Palmas de Gran Canaria</t>
  </si>
  <si>
    <t>Las Palmas</t>
  </si>
  <si>
    <t>Bioestadistica amigable + StudentConsult en espanol (Spanish Edition)</t>
  </si>
  <si>
    <t>Dr A. Sánchez-Villegas not declared conflict of interests from 2011-2015 in the research papers.</t>
  </si>
  <si>
    <t>https://scholar.google.com/citations?user=wjs25jsAAAAJ&amp;hl=en</t>
  </si>
  <si>
    <t>Dr A. Sánchez-Villegas had cooperation on research with Dr Estruch R and had 8 publications from 2011-2015, in the scientific research journals. Non declared conflict of interests.</t>
  </si>
  <si>
    <t>Dr A. Sánchez-Villegas had cooperation on research with Dr Corella D and had 7 publications from 2013-2015, in the scientific research journals. Non declared conflict of interests.</t>
  </si>
  <si>
    <t>Dr A. Sánchez-Villegas had cooperation on research with Dr Martínez-González MÁ and had 63 publications from 2000-2015, and 24 publications from 2011-2015 in the scientific research journals. Non declared conflict of interests from this newest period.</t>
  </si>
  <si>
    <t>Daniel</t>
  </si>
  <si>
    <t>Taber</t>
  </si>
  <si>
    <t>Dept of Health Promotion &amp; Behavioral Sciences</t>
  </si>
  <si>
    <t>University of Texas School of Public Health</t>
  </si>
  <si>
    <t>Predictors of Differences in Adolescent Adiposity Trends and Weight-Related Behaviors Among States in the United States.</t>
  </si>
  <si>
    <t>Linda</t>
  </si>
  <si>
    <t>Tapsell</t>
  </si>
  <si>
    <t>Discipline Leader, Nutrition and Dietetics</t>
  </si>
  <si>
    <t>Graduate School of Medicine</t>
  </si>
  <si>
    <t>University of Wollongong</t>
  </si>
  <si>
    <t>Faculty of Science, Medicine and Health</t>
  </si>
  <si>
    <t>Wollongong</t>
  </si>
  <si>
    <t>Food, Nutrition and Health</t>
  </si>
  <si>
    <t>Dietitians Association of Australia</t>
  </si>
  <si>
    <t>http://www.ncbi.nlm.nih.gov/pubmed/24935157</t>
  </si>
  <si>
    <t>Dr Tapsell had cooperation on research with Dr Jacobs DR and had 5 publication from 2007-2015. Non Conflict Interests in this period declared.</t>
  </si>
  <si>
    <t>Cynthia</t>
  </si>
  <si>
    <t>Thomson</t>
  </si>
  <si>
    <t>Professor, Health Promotion Sciences</t>
  </si>
  <si>
    <t>Mel &amp; Enid Zuckerman College of Public Health</t>
  </si>
  <si>
    <t>University of Arizona</t>
  </si>
  <si>
    <t>Director, U of Arizona Canyon Ranch Ctr for Prevention &amp; Health Promotion</t>
  </si>
  <si>
    <t>Tucson</t>
  </si>
  <si>
    <t>az</t>
  </si>
  <si>
    <t>The Health Professional's Guide to Popular Dietary Supplements
 The Mediterranean Heart Diet: Why It Works And How To Reap The Health Benefits, With Recipes To Get You Started
 A Clinician's Guide to Nutrition in HIV and AIDS</t>
  </si>
  <si>
    <t>Was employee of Inviragen (now Takeda Vaccines)—the trial sponsor.</t>
  </si>
  <si>
    <t>http://www.ncbi.nlm.nih.gov/pmc/articles/PMC4648257/</t>
  </si>
  <si>
    <t>Tinahones</t>
  </si>
  <si>
    <t>University of Málaga</t>
  </si>
  <si>
    <t xml:space="preserve">Director, Endocrinology and Nutrition Services, </t>
  </si>
  <si>
    <t>Málaga</t>
  </si>
  <si>
    <t xml:space="preserve">2008 Scientific Statement AHA </t>
  </si>
  <si>
    <t>AstraZeneca, Boehringer Ingelheim, Bristol-Myers Squibb, Eli Lilly, GlaxoSmithKline, Hoffmann-La Roche, Merck Serono, MSD, Novartis, Novo-Nordisk and Sanofi</t>
  </si>
  <si>
    <t>http://www.ncbi.nlm.nih.gov/pubmed/24725616</t>
  </si>
  <si>
    <t>Dr F. J. Tinahones had cooperation on research with Dr Corella D and had 3 publications from 2012-2015 in the scientific research journals. Non declared conflict of interests.</t>
  </si>
  <si>
    <t>Dr F. J. Tinahones had cooperation on research with Dr Estruch R and had 5 publications from 2010-2015 in the scientific research journals. Non declared conflict of interests.</t>
  </si>
  <si>
    <t>Estefania</t>
  </si>
  <si>
    <t>Toledo</t>
  </si>
  <si>
    <t>Dr E. Toledo not declared conflict of interests from 2011-2015 in the research papers.</t>
  </si>
  <si>
    <t>Dr E. Toledo had cooperation on research with Dr Estruch R and had 20 publications from 2009-2015 in the scientific research journals.</t>
  </si>
  <si>
    <t>Dr E. Toledo had cooperation on research with Dr Martínez-González MA and had 45 publications from 2002-2015 in the scientific research journals.</t>
  </si>
  <si>
    <t>Dr E. Toledo had cooperation on research with Dr Corella D and had 18 publications from 2009-2015 in the scientific research journals.</t>
  </si>
  <si>
    <t>Dr E. Toledo had cooperation on research with Dr Ros E and had 19 publications from 2009-2015 in the scientific research journals.</t>
  </si>
  <si>
    <t>Dr E. Toledo had cooperation on research with Dr Serra-Majem L and had 15 publications from 2010-2015 in the scientific research journals.</t>
  </si>
  <si>
    <t>Mathilde</t>
  </si>
  <si>
    <t>Touvier</t>
  </si>
  <si>
    <t>Equipe de Recherche en Epidémiologie Nutritionnelle</t>
  </si>
  <si>
    <t>Universités Paris 5, 7 et 13</t>
  </si>
  <si>
    <t>Centre de Recherche en Epidémiologie et Statistiques Sorbonne Paris Cité</t>
  </si>
  <si>
    <t>Bobigny Cedex</t>
  </si>
  <si>
    <t>French National Agency for Food, Environmental and Occupational Health &amp; Safety (ANSES) (since 2012), French National Cancer Institute (INCa) (since 2012), WHO-IARC (since 2015)</t>
  </si>
  <si>
    <t>Dr Touvier M. had cooperation on research with Dr Hercberg S and had 69 publications from 2010-2015 and 60 publications from 2011-2015 in the scientific research journals.</t>
  </si>
  <si>
    <t>Dr Touvier M. had cooperation on research with Dr Kesse-Guyot and had 50 publications from 2010-2015 and 44 publications from 2011-2015 in the scientific research journals.</t>
  </si>
  <si>
    <t>Alison</t>
  </si>
  <si>
    <t>Tovar</t>
  </si>
  <si>
    <t>Dept of Nutrition and Food Sciences</t>
  </si>
  <si>
    <t>University of Rhode Island</t>
  </si>
  <si>
    <t>Kingston</t>
  </si>
  <si>
    <t>RI</t>
  </si>
  <si>
    <t>Introduction to Public Health Nutrition (Required Book for NSF 212)</t>
  </si>
  <si>
    <t>Dr A. Tovar not declared conflict of interests from 2011-2015 in the research papers.</t>
  </si>
  <si>
    <t>Antonia</t>
  </si>
  <si>
    <t>Trichopoulou</t>
  </si>
  <si>
    <t>Emeritus Professor, Nutritional Epidemiology</t>
  </si>
  <si>
    <t>University of Athens Medical School</t>
  </si>
  <si>
    <t>Athens</t>
  </si>
  <si>
    <t>Greece</t>
  </si>
  <si>
    <t>Compagnia di San Paolo to the ISI Foundation.</t>
  </si>
  <si>
    <t>Dr A. Trichopoulou had cooperation on research with Dr Willett WC and had 4 publications from 1995-2015 and 3 publications from 2011-2015 in the scientific research journals.</t>
  </si>
  <si>
    <t>Josep</t>
  </si>
  <si>
    <t>Tur</t>
  </si>
  <si>
    <t>Professor of Physiology</t>
  </si>
  <si>
    <t>University of the Balearic Islands</t>
  </si>
  <si>
    <t>CIBERobn CB12/03/30038</t>
  </si>
  <si>
    <t>Research Group on Community Nutrition &amp; Oxidative Stress</t>
  </si>
  <si>
    <t>Dr Josep A. Tur not declared conflict of interests from 2011-2015 in the research papers.</t>
  </si>
  <si>
    <t>https://scholar.google.es/citations?user=-L9MVk4AAAAJ&amp;hl=es</t>
  </si>
  <si>
    <t>Matti</t>
  </si>
  <si>
    <t>Uusitupa</t>
  </si>
  <si>
    <t>Institute of Public Health and Clinical Nutrition</t>
  </si>
  <si>
    <t>Joensuu</t>
  </si>
  <si>
    <t xml:space="preserve">Article Published New England Journal of Medicine,Article Published American Diabetes Care </t>
  </si>
  <si>
    <t>Member of the Advisory Board, Technology Centre Teknia Ltd.</t>
  </si>
  <si>
    <t>Technology Centre Teknia Ltd. provides business services including technology transfer, project development, activities of center of expertise, and enterprise development. The company also provides real estate services including development of technology Park, coordinating of construction projects, and renting and managing the company's premises and facilities. The company provides services in the areas of medical equipment and devices, in-vitro diagnostics, pharmaceutical development, gene therapy, and agro-food biotechnologies. The company was founded in 1987 and is based in Kuopio, Finland with an additional office in Shanghai, China. As of February 21, 2008, Technology Centre Teknia Ltd. operates as a subsidiary of Technopolis Plc (HLSE:TPS1V).
 http://www.bloomberg.com/research/stocks/private/snapshot.asp?privcapId=23283</t>
  </si>
  <si>
    <t>Petteri Paronen
 Heikki Ryynänen
 Heikki Nuutinen
 Ari Lahti
 Heikki Aurasmaa
 Pentti Kalliokoski
 Matti Savolainen M.Sc.
 Matti Uusitupa
 Jouni Mutanen
 http://www.bloomberg.com/research/stocks/private/board.asp?privcapId=23283</t>
  </si>
  <si>
    <t>Mr. Matti Uusitupa is a current Member of the Advisory Board at Technology Centre Teknia Ltd.
 http://www.bloomberg.com/research/stocks/private/person.asp?personId=9820525&amp;privcapId=23283&amp;previousCapId=23283&amp;previousTitle=Technology%20Centre%20Teknia%20Ltd.</t>
  </si>
  <si>
    <t>Kesko Food Ltd, Raisio Group, Bunge Finland Ltd (Finland); Belico Food AB, Fazer Bageri Sverige, Lantma¨nnen, Oatly AB, Olle Svensson AB, Procordia Food AB, Pa˚gen AB, Unilever, Wasabro¨d AB (Sweden);</t>
  </si>
  <si>
    <t>SYSDIET study</t>
  </si>
  <si>
    <t>Ines Barroso and spouse own stock in GlaxoSmithkline and Incyte Ltd.</t>
  </si>
  <si>
    <t>http://www.ncbi.nlm.nih.gov/pubmed/22885924</t>
  </si>
  <si>
    <t>Fazer bakeries Oy, Vaasan &amp; Vaasan Oy, KE Leipa¨ Oy, Leipomo Ruista¨hka¨, Leipomo Koskelonseutu, Raisio Oyj, Pakkasmarja Oy and Joswola Oy</t>
  </si>
  <si>
    <t>Dr UUsitupa had cooperation on research with Dr Schwab U and had 73 publications from 1993-2015 and 35 publications from 2011-2015.</t>
  </si>
  <si>
    <t>Matti I.J. Uusitupa, Department of Clinical Nutrition, University of Kuopio, Kuopio, Finland. Study on effect of stanol esters on carotenoid levels was funded by Raisio Benecol Ltd, Raisio, Finland. (Eur. J. Clin. Nutr. 1999;53:966-9)Research on the effects of a salt-restricted diet on the intake of other nutrients partially supported by F Hoffmann-LaRoche Limited Company. (Am. J. Clin. Nutr. 2000;72:414- 20)</t>
  </si>
  <si>
    <t>Van Horn</t>
  </si>
  <si>
    <t>Professor, Preventive Medicine</t>
  </si>
  <si>
    <t>Northwestern University</t>
  </si>
  <si>
    <t>Associate Dean for Faculty Development</t>
  </si>
  <si>
    <t>2010 
Chair</t>
  </si>
  <si>
    <t>Merck Research Laboratories; Novartis Pharmaceuticals Corporation, GlaxoSmithKline; and Pfizer, Inc.</t>
  </si>
  <si>
    <t>http://www.ncbi.nlm.nih.gov/pubmed/22674911</t>
  </si>
  <si>
    <t>Dr Van Horn had cooperation on research with Dr Neuhouser ML and had 10 publications from 2009-2015. Non Conflict Interests in this period declared.</t>
  </si>
  <si>
    <t>Dr Van Horn had cooperation on research with Dr Boushey CJ and had 2 publications from 2010-2015. Non Conflict Interests in this period declared.</t>
  </si>
  <si>
    <t>Dr Van Horn had cooperation on research with Dr Lichtenstein AH and had 8 publications from 2005-2015. Non Conflict Interests in this period declared.</t>
  </si>
  <si>
    <t>Linda Van Horn, Ph.D., RD, Professor, Department of Preventive Medicine, Northwestern University Feinberg School of Medicine, Chicago. Impact of intervention on beverage choice of children study funded in part by General Mills. (J Am Diet Assoc. 2007;107:586-94)</t>
  </si>
  <si>
    <t>Jesus</t>
  </si>
  <si>
    <t>Vioque</t>
  </si>
  <si>
    <t>Unidad de Epidemiología de la Nutrición</t>
  </si>
  <si>
    <t>Campus San Juan. Facultad de Medicina</t>
  </si>
  <si>
    <t>Universidad Miguel Hernandez</t>
  </si>
  <si>
    <t>Alicante</t>
  </si>
  <si>
    <t>Dr J Vioque not declared conflict of interests from 2011-2015 in the research papers.</t>
  </si>
  <si>
    <t>Dr J. Vioque had cooperation on research with Dr Romaguera D and had two publications from 2016-2015 in the next scientific research journals: Am J Epidemiol. 2016 and Nutr Hosp. 2015. Non declared conflict of interests.</t>
  </si>
  <si>
    <t>Research Gate Profile</t>
  </si>
  <si>
    <t>https://www.researchgate.net/profile/Jesus_Vioque</t>
  </si>
  <si>
    <t>Wallinga</t>
  </si>
  <si>
    <t>Senior Health Officer</t>
  </si>
  <si>
    <t>Natural Resources Defense Council</t>
  </si>
  <si>
    <t xml:space="preserve">AHA Board of Directors/CSPI Affilation </t>
  </si>
  <si>
    <t>Dr D. Wallinga not declared conflict of interests from 2011-2015 in the research papers.</t>
  </si>
  <si>
    <t>May</t>
  </si>
  <si>
    <t>Wang</t>
  </si>
  <si>
    <t>Professor, Community Health Sciences</t>
  </si>
  <si>
    <t>David Geffen School of Medicine</t>
  </si>
  <si>
    <t>University of California, Los Angeles</t>
  </si>
  <si>
    <t>Nutrition/Diet</t>
  </si>
  <si>
    <t>Dr M. C. Wang not declared conflict of interests from 2011-2015 in the research papers.</t>
  </si>
  <si>
    <t>Dianne</t>
  </si>
  <si>
    <t>Ward</t>
  </si>
  <si>
    <t>Professor, Dept of Nutrition</t>
  </si>
  <si>
    <t>University of North Carolina</t>
  </si>
  <si>
    <t>Children's Health</t>
  </si>
  <si>
    <t>Part of National Physical Activity Plan, affliated with AHA</t>
  </si>
  <si>
    <t>?????? Acknowledgments: Funding for this research was provided by an unrestricted grant from “Get Kids in Action”, a partnership between the Gatorade Corporation and UNC. This work was part of Rachel Tabak’s dissertation.</t>
  </si>
  <si>
    <t>http://www.ncbi.nlm.nih.gov/pmc/articles/PMC4097388/</t>
  </si>
  <si>
    <t>?????????? Acknowledgments: Support for this research project was provided by the Ambulatory Pediatric Association: Young Investigator Award; an unrestricted gift from the Gatorade Company for the Get Kids in Action Partnership with the University of North Carolina at Chapel Hill; NIH/NIMH: Grant number: 5 T32 MH 19111-15; DK56350; and the Alexander von Humboldt Stiftung German-American Trans-Coop grant.</t>
  </si>
  <si>
    <t>http://www.ncbi.nlm.nih.gov/pmc/articles/PMC2592683/</t>
  </si>
  <si>
    <t>Connie</t>
  </si>
  <si>
    <t>Weaver</t>
  </si>
  <si>
    <t>Distinguished Professor and Dept Head</t>
  </si>
  <si>
    <t>Pharmavite LLC</t>
  </si>
  <si>
    <t>http://www.ncbi.nlm.nih.gov/pubmed/26510847</t>
  </si>
  <si>
    <t>Pharmavite LLC and Pfizer Consumer Health Care</t>
  </si>
  <si>
    <t>http://www.ncbi.nlm.nih.gov/pubmed/26272654</t>
  </si>
  <si>
    <t>C. M. Weaver serves on the Advisory Board of Pharmavite.</t>
  </si>
  <si>
    <t>http://www.ncbi.nlm.nih.gov/pubmed/24848974</t>
  </si>
  <si>
    <t>Pharmavite and has grants from Tate &amp; Lyle, Dairy Research Institute, and Nestle.</t>
  </si>
  <si>
    <t>http://www.ncbi.nlm.nih.gov/pubmed/24829482</t>
  </si>
  <si>
    <t>Danone Institute International</t>
  </si>
  <si>
    <t>http://www.ncbi.nlm.nih.gov/pubmed/24646824</t>
  </si>
  <si>
    <t>Connie Weaver serves as an advisory board member of Pharmavite.</t>
  </si>
  <si>
    <t>http://www.ncbi.nlm.nih.gov/pubmed/24446705</t>
  </si>
  <si>
    <t>Food and Nutrition Board of the Institutes of Medicine</t>
  </si>
  <si>
    <t>http://www.ncbi.nlm.nih.gov/pubmed/24363328</t>
  </si>
  <si>
    <t>C. M. Weaver serves on the Advisory Board of Pharmavite</t>
  </si>
  <si>
    <t>http://www.ncbi.nlm.nih.gov/pubmed/23507173</t>
  </si>
  <si>
    <t>Osteoporosis International, Current Translational Geriatric &amp; Experimental Gerontology,</t>
  </si>
  <si>
    <t>http://www.ncbi.nlm.nih.gov/pubmed/23201836</t>
  </si>
  <si>
    <t>CW serves on the Advisory Board for Pharmavite</t>
  </si>
  <si>
    <t>http://www.ncbi.nlm.nih.gov/pubmed/22991267</t>
  </si>
  <si>
    <t>Author Weaver serves as an advisoryboard member of Pharmavite</t>
  </si>
  <si>
    <t>http://www.ncbi.nlm.nih.gov/pubmed/22394255</t>
  </si>
  <si>
    <t>C. M. Weaver is a member of the Pharmavite Advisory Board.</t>
  </si>
  <si>
    <t>http://www.ncbi.nlm.nih.gov/pubmed/22332061</t>
  </si>
  <si>
    <t>http://www.ncbi.nlm.nih.gov/pubmed/21956958</t>
  </si>
  <si>
    <t>CMW is on the advisory boards of Pharmavite, Nestle, and Sara Lee.</t>
  </si>
  <si>
    <t>http://www.ncbi.nlm.nih.gov/pubmed/21918216</t>
  </si>
  <si>
    <t>Connie Weaver - Advisory board member for Pharmavite</t>
  </si>
  <si>
    <t>http://www.ncbi.nlm.nih.gov/pubmed/21659907</t>
  </si>
  <si>
    <t>C.M.W. is on the advisory board for Pharmavite.</t>
  </si>
  <si>
    <t>http://www.ncbi.nlm.nih.gov/pubmed/21490075</t>
  </si>
  <si>
    <t>Dr Weaver had cooperation on research with Dr Boushey CJ and had 5 publications from 2003-2015. Non Conflict Interests in this period declared.</t>
  </si>
  <si>
    <t>Dr Weaver had cooperation on research with Dr Appel L and had one publications from 2013: J Bone Miner Res. 2013.. Non Conflict Interests in this period declared.</t>
  </si>
  <si>
    <t>Connie M. Weaver, Ph.D., R.D., Professor and head, Department of Foods and Nutrition, Purdue University, West Lafayette, IN. Study on calcium and body weight supported in part by the National Dairy Council. (J. Am. Coll. Nutr. 2000;19:754-60) In-depth review expert concerning olestra’s effects on water-soluble nutrients for FDA Food Advisory Committee’s meeting on olestra, 1995. Research supported by National Dairy Council, National Dairy Board, Wisconsin Milk Marketing Board, Mead-Johnson Company. (Credits noted in published papers) Coauthor of paper on calcium citrate malate funded in part by Procter &amp; Gamble and the National Dairy Council. (Calcified Tissue Intl., 1990, 46:300) Board of Trustees for International Life Sciences Institute; Kraft, Inc. Research Fellow (1988). (http://web.archive.org/web/19970625065255/http://www.cfs.purdue.edu/fdsnutr/people/weaver.html; accessed 11/4/00) Research on calcium (1999) supported by the National Dairy Council. (http://news.uns.purdue.edu/html4ever/990420.Teegarden.calcium.html; accessed 11/4/00) Available for media interviews via the Tropicana Nutrition Center. (http://web.archive.org/web/20000124054133/http://tropicana.com/biz/nutrition/health1.htm; accessed 11/4/00) Research on milk consumption and bone density in young women partially supported by National Dairy Council. (Am. J. Clin. Nutr. 1999;69:1014-7)</t>
  </si>
  <si>
    <t>Howell</t>
  </si>
  <si>
    <t>Wechsler</t>
  </si>
  <si>
    <t>Chief Executive Officer, Alliance for a Healthier Generation</t>
  </si>
  <si>
    <t>Alliance for a Healthier Generation</t>
  </si>
  <si>
    <t>Alliance for a healthier generation was founded, and is funded, by the AHA</t>
  </si>
  <si>
    <t>Elisabete</t>
  </si>
  <si>
    <t>Weiderpass</t>
  </si>
  <si>
    <t>Professor of Cancer Epidemiology</t>
  </si>
  <si>
    <t>Dept of Etiological Cancer Research</t>
  </si>
  <si>
    <t>Cancer Registry of Norway</t>
  </si>
  <si>
    <t>Dept of Community Medicine, University of Tromsø,</t>
  </si>
  <si>
    <t>E. Weiderpass is currently a member of the IARC Scientific Council.</t>
  </si>
  <si>
    <t>http://www.ncbi.nlm.nih.gov/pubmed/25712798</t>
  </si>
  <si>
    <t>Dr Weiderpass E had cooperation on research with Dr Neuhouser ML and had four publications from 2012-2015 in the next scientific research journals: Int J Epidemiol. 2015, Lancet. 2014, J Natl Cancer Inst. 2013 and Am J Clin Nutr. 2012. Non declared conflict of interests.</t>
  </si>
  <si>
    <t>Dr Weiderpass E had cooperation on research with Dr Neuhouser ML and had 125 publications from 2011-2015 in the scientific research journals.</t>
  </si>
  <si>
    <t>Dr Weiderpass E had cooperation on research with Dr La Vecchia C and had three publications from 2011-2015 in the next scientific research journals: Int J Cancer. 2015, Sci Transl Med. 2014 and Int J Cancer. 2011. Non declared conflict of interests.</t>
  </si>
  <si>
    <t>Shelley</t>
  </si>
  <si>
    <t>Weinstock</t>
  </si>
  <si>
    <t>Career Services</t>
  </si>
  <si>
    <t>Emily</t>
  </si>
  <si>
    <t>Welker</t>
  </si>
  <si>
    <t>Program Coordinator</t>
  </si>
  <si>
    <t>Duke Global Health Institute</t>
  </si>
  <si>
    <t>Paul</t>
  </si>
  <si>
    <t>Whelton</t>
  </si>
  <si>
    <t>Show Chwan Professor of Global Public Health</t>
  </si>
  <si>
    <t xml:space="preserve">Tulane University </t>
  </si>
  <si>
    <t xml:space="preserve">President AHA 2012/CSPI Affilation </t>
  </si>
  <si>
    <t>President and Chief Executive Officer of Loyola University Health System - 2007</t>
  </si>
  <si>
    <t>Loyola University Health System operates as an academic medical center, and provides patient care services. The company offers cancer, heart and vascular, neuroscience, orthopaedics, transplantation, and women's health care services; and children's hospital and medical services. It also provides educational resources and programs to prepare students for careers in leadership in healthcare. The company was incorporated in 1984 and is based in Maywood, Illinois. As of June 30, 2011, Loyola University Health System operates as a subsidiary of Trinity Health Corporation.
 http://www.bloomberg.com/research/stocks/private/snapshot.asp?privcapId=23014767</t>
  </si>
  <si>
    <t>No board information for 2007</t>
  </si>
  <si>
    <t>Lifestyle Modification for the Prevention and Treatment of Hypertension</t>
  </si>
  <si>
    <t>Dr. Whelton reports grants from the NIH, during the conduct of the study.</t>
  </si>
  <si>
    <t>http://www.ncbi.nlm.nih.gov/pmc/articles/PMC4428290/
https://www.acponline.org/authors/icmje/ConflictOfInterestForms.do?msNum=M14-0180</t>
  </si>
  <si>
    <t>The authors have conducted Na-related research funded by the National Institutes of Health (National Heart, Lung, and Blood Institute; National Institute on Aging; National Institute of Diabetes and Digestive and Kidney Diseases) and the McCormick Science Institute (L.J.A.).</t>
  </si>
  <si>
    <t>http://www.ncbi.nlm.nih.gov/pmc/articles/PMC4184356/</t>
  </si>
  <si>
    <t>Received Speakers’ Bureau/Honoraria from: American Society for Nutrition</t>
  </si>
  <si>
    <t>http://www.ncbi.nlm.nih.gov/pubmed/24515991
http://circ.ahajournals.org/content/129/10/1173.long</t>
  </si>
  <si>
    <t>Received honoraria from Pfizer</t>
  </si>
  <si>
    <t xml:space="preserve"> http://www.ncbi.nlm.nih.gov/pubmed/17101936
http://annals.org/article.aspx?articleid=719865
http://www.ncbi.nlm.nih.gov/pubmed/15811979
http://www.ncbi.nlm.nih.gov/pubmed/15238369
</t>
  </si>
  <si>
    <t>Walter</t>
  </si>
  <si>
    <t>Willett</t>
  </si>
  <si>
    <t>Frederick John Stare Professor of Epidemiology and Nutrition</t>
  </si>
  <si>
    <t>Chair, Dept of Nutrition</t>
  </si>
  <si>
    <t xml:space="preserve">Sponsers High Fat Diet/CSPI Affilation/Accredited by AHA </t>
  </si>
  <si>
    <t>Eat, Drink, and Weigh Less: A Flexible and Delicious Way to Shrink Your Waist Without Going Hungry
 The Fertility Diet: Groundbreaking Research Reveals Natural Ways to Boost Ovulation and Improve Your Chances of Getting Pregnant 1st Edition
 Eat, Drink, and Be Healthy: The Harvard Medical School Guide to Healthy Eating
 Nutritional Epidemiology (Monographs in Epidemiology and Biostatistics) 3rd Edition
 Thinfluence: Thin-flu-ence (noun) the powerful and surprising effect friends, family, work, and environment have on weight</t>
  </si>
  <si>
    <t>Walter Willett, M.D., Chair, department of nutrition, Harvard School of Public Health. Less than 5 percent of his budget comes from the citrus growers and the Prune Board. (Nat. Public Radio, “Morning Edition,” 5/17/00) Research on a prospective study of fruit and vegtable consumption and the risk of lung cancer supported in part by the Florida Citrus Growers. (J. Natl. Can. Inst. 2000;92:1812-23)</t>
  </si>
  <si>
    <t>Received grant support from the National Institutes of Health for nutrition-related research and royalties from books on diet and health.</t>
  </si>
  <si>
    <t>http://www.ncbi.nlm.nih.gov/pubmed/23818041
http://www.ncbi.nlm.nih.gov/pubmed/23268513</t>
  </si>
  <si>
    <t xml:space="preserve">Served on the advisory panel in the development of the original ONQI scoring system, but he has not had any formal or financial relationship to NuVal, LLC or the ONQI system since the system became a commercial product. </t>
  </si>
  <si>
    <t>http://www.ncbi.nlm.nih.gov/pubmed/21496749</t>
  </si>
  <si>
    <t>Alicja</t>
  </si>
  <si>
    <t>Wolk</t>
  </si>
  <si>
    <t>Professor of Nutritional Epidemiology</t>
  </si>
  <si>
    <t>Vice-chairman, Institute of Environmental Medicine</t>
  </si>
  <si>
    <t>Dr A. Wolk not declared conflict of interests from 2011-2015 in the research papers.</t>
  </si>
  <si>
    <t>Dr A. Wolk had cooperation on research with Dr Neuhouser M and had 4 publications from 2012-2015 in the scientific research journals. Non declared conflict of interests.</t>
  </si>
  <si>
    <t>Dr A. Wolk had cooperation on research with Dr Schwab U and had one publication in 2015 in the scientific next research journal: Eur J Clin Nutr. 2015. Non declared conflict of interests.</t>
  </si>
  <si>
    <t>https://scholar.google.se/citations?user=BdLuR6UAAAAJ&amp;hl=sv</t>
  </si>
  <si>
    <t>https://www.researchgate.net/profile/Alicja_Wolk</t>
  </si>
  <si>
    <t>Jayne</t>
  </si>
  <si>
    <t>Woodside</t>
  </si>
  <si>
    <t>Nutrition and Metabolism Group</t>
  </si>
  <si>
    <t>Centre for Public Health</t>
  </si>
  <si>
    <t>Belfast</t>
  </si>
  <si>
    <t>2009 research published by AHA</t>
  </si>
  <si>
    <t>Jayne V. Woodside, M.D., School of Clinical Medicine, The Queen’s University of Belfast. Research on the effect of B-group vitamins and antioxidant vitamins on hyperhomocysteinemia supported by Sandoz Nutrition Ltd. (Am. J. Clin. Nutr. 1998;67:858-66)</t>
  </si>
  <si>
    <t>Christian</t>
  </si>
  <si>
    <t>Wright</t>
  </si>
  <si>
    <t>Doctoral Candidate</t>
  </si>
  <si>
    <t>Dr C. Wright not declared conflict of interests from 2011-2015 in the research papers.</t>
  </si>
  <si>
    <t>Kana</t>
  </si>
  <si>
    <t>Wu</t>
  </si>
  <si>
    <t>Senior Research Scientist</t>
  </si>
  <si>
    <t>Dr K. Wu not declared conflict of interests from 2011-2015 in the research papers.</t>
  </si>
  <si>
    <t>Dr K. Wu had cooperation on research with Dr Willett WC and 50 publications from 2002-2016 in the scientific research journals. Non declared conflict of interests from 2011-2015/16.</t>
  </si>
  <si>
    <t>Dr K. Wu had cooperation on research with Dr Stampfer MJ and 6 publications from 2003-2015 in the scientific research journals. Non declared conflict of interests from 2011-2015/16.</t>
  </si>
  <si>
    <t>Dr K. Wu had cooperation on research with Dr Rimm EB and 4 publications from 2002-2015 in the scientific research journals. Non declared conflict of interests from 2011-2015/16.</t>
  </si>
  <si>
    <t>Dr K. Wu had cooperation on research with Dr Hu FB and 16 publications from 2004-2016 in the scientific research journals. Non declared conflict of interests from 2011-2015/16.</t>
  </si>
  <si>
    <t>Julia</t>
  </si>
  <si>
    <t>Wärnberg</t>
  </si>
  <si>
    <t>Nutritionist</t>
  </si>
  <si>
    <t>University of Malaga</t>
  </si>
  <si>
    <t>Malaga</t>
  </si>
  <si>
    <t>J. W. received an honorarium from ILSI Europe for their participation in this publication and/or reimbursement of their travel and accommodation costs for attending the related meetings.</t>
  </si>
  <si>
    <t>http://www.ncbi.nlm.nih.gov/pubmed/22133051</t>
  </si>
  <si>
    <t>Dr J. Wärnberg had cooperation on research with Dr Sánchez-Villegas A and had two publications in 2013 in the scientific research journals: BMC Med. 2013 2x. Non declared conflict of interests.</t>
  </si>
  <si>
    <t>Dr J. Wärnberg had cooperation on research with Dr Martínez-González MA and 17 publications from 2011-2015 in the scientific research journals. Non declared conflict of interests.</t>
  </si>
  <si>
    <t>Dr J. Wärnberg had cooperation on research with Dr Estruch R and had 16 publications from 2011-2015 in the scientific research journals. Non declared conflict of interests.</t>
  </si>
  <si>
    <t>Dr J. Wärnberg had cooperation on research with Dr Salas-Salvadó J and had 16 publications from 2011-2015 in the scientific research journals. Non declared conflict of interests.</t>
  </si>
  <si>
    <t>Dr J. Wärnberg had cooperation on research with Dr Corella D and 13 publications from 2011-2015 in the scientific research journals. Non declared conflict of interests.</t>
  </si>
  <si>
    <t>Dr J. Wärnberg had cooperation on research with Dr Serra-Majem L and had 16 publications from 2011-2015 in the scientific research journals. Non declared conflict of interests.</t>
  </si>
  <si>
    <t>Lisa</t>
  </si>
  <si>
    <t>Young</t>
  </si>
  <si>
    <t>Adjunct Professor of Nutrition</t>
  </si>
  <si>
    <t>New York University</t>
  </si>
  <si>
    <t>NYU School of Public Health</t>
  </si>
  <si>
    <t>nutrition policy</t>
  </si>
  <si>
    <t>THE PORTION TELLER PLAN</t>
  </si>
  <si>
    <t>coinventors on a patent for the use of VEGF-D as a diagnostic test (all potential personal royalties were waived before issuance of the patent) and members of the advisory board of the LAM Foundation</t>
  </si>
  <si>
    <t>http://www.ncbi.nlm.nih.gov/pubmed/24159565
http://www.ncbi.nlm.nih.gov/pubmed/24180449</t>
  </si>
  <si>
    <t>Drs Young and McCormack have received federal and university grant monies and funding from Wyeth for clinical trials in LAM. They have filed a patent application for the development of the VEGF-D assay as a diagnostic tool. They have waived their rights to royalties generated by the performance of the assay.</t>
  </si>
  <si>
    <t>http://www.ncbi.nlm.nih.gov/pmc/articles/PMC2940071/</t>
  </si>
  <si>
    <t>Grants/Money that your institution received for your efforts on this study: NIH, ATS/HPS Network, PBF Foundation. Grants/grants pending NIH, DOD, ATS</t>
  </si>
  <si>
    <t>http://www.ncbi.nlm.nih.gov/pubmed/23043085</t>
  </si>
  <si>
    <t>Grants/grants pending -Money to Your Institution: NIH, DOD, ATS; Patent related to VEGF-D in LAM; personal royalties waived</t>
  </si>
  <si>
    <t>http://www.ncbi.nlm.nih.gov/pubmed/23815723</t>
  </si>
  <si>
    <t>Is a member of advisory boards for The LAM Foundation and is a member of the Tuberous Sclerosis Alliance professional advisory board.</t>
  </si>
  <si>
    <t>http://journal.publications.chestnet.org/article.aspx?articleid=1672803</t>
  </si>
  <si>
    <t xml:space="preserve">LR Young is an author for Up-To-Date. </t>
  </si>
  <si>
    <t>http://www.tandfonline.com/doi/full/10.1586/17476348.2014.951334</t>
  </si>
  <si>
    <t xml:space="preserve">Reports NIH grant funding not directly related to this manuscript and royalties from authorship from UpToDate. </t>
  </si>
  <si>
    <t>http://www.ncbi.nlm.nih.gov/pubmed/26642007</t>
  </si>
  <si>
    <t>Itziar</t>
  </si>
  <si>
    <t>Zazpe Garcia</t>
  </si>
  <si>
    <t>Dept of Clinical Science and Physiology</t>
  </si>
  <si>
    <t>Dr Itziar Zazpe Garcia not declared conflict of interests from 2011-2015 in the research papers.</t>
  </si>
  <si>
    <t>Dr I. Zazpe Garcia had cooperation on research with Dr Martinez-Gonzalez MA and had 22 publications from 2008-2015 in the scientific research journals. Non declared conflict of interests.</t>
  </si>
  <si>
    <t>Dr I. Zazpe Garcia had cooperation on research with Dr Corella D and had 9 publications from 2008-2015 in the scientific research journals. Non declared conflict of interests.</t>
  </si>
  <si>
    <t>Dr I. Zazpe Garcia had cooperation on research with Dr Salas-Salvadó J and had 8 publications from 2008-2015 in the scientific research journals. Non declared conflict of interests.</t>
  </si>
  <si>
    <t>Br J Nutr. 2014 / Danone, General Mills, Hain Celestial, Kellogg’s, Kraft, Loblaw Brands Limited, Nutrition Foundation of Italy, Oldways, Orafti, Paramount Farms, Peanut Institute, Pepsi-Co, Pulse Canada, Saskatchewan Pulse Growers, Solae, Sun-Maid, Tate &amp; Lyle, and Unilever</t>
  </si>
  <si>
    <t>Am J Clin Nutr. 2014 / Pulse Canada, Saskatchewan Pulse Growers, and Canola Council of Canada; receiving honoraria for scientific advice from the Almond Board of California, International Tree Nut Council Nutrition Research and Education Foundation, Barilla...</t>
  </si>
  <si>
    <t>Am J Hypertens. 2014 / consultant fees, honoraria, travel funding, or research support from or served on the scientific advisory board for the CIHR, Canadian Foundation for Innovation, Ontario Research Fund, Advanced Foods and Material Network Calorie Control Council, the Coca Cola Company</t>
  </si>
  <si>
    <t>Senior Scientific Advisor, Kind Bars</t>
  </si>
  <si>
    <t xml:space="preserve">http://www.ncbi.nlm.nih.gov/pubmed/25912036
http://www.ncbi.nlm.nih.gov/pubmed/25491093
http://www.ncbi.nlm.nih.gov/pubmed/22871243
</t>
  </si>
  <si>
    <t xml:space="preserve">http://www.ncbi.nlm.nih.gov/pubmed/25475623
http://www.ncbi.nlm.nih.gov/pubmed/24425724
</t>
  </si>
  <si>
    <t>COMPANY DESCRIPTION/SOURCE</t>
  </si>
  <si>
    <t>McCormick Foundation/McCormick Science Institute</t>
  </si>
  <si>
    <t xml:space="preserve">http://www.ncbi.nlm.nih.gov/pubmed/24803596
http://www.ncbi.nlm.nih.gov/pubmed/24467398
http://www.ncbi.nlm.nih.gov/pubmed/23446903
http://www.ncbi.nlm.nih.gov/pmc/articles/PMC4181831/
http://www.ncbi.nlm.nih.gov/pubmed/22580974
http://www.ncbi.nlm.nih.gov/pubmed/24415713
http://www.ncbi.nlm.nih.gov/pubmed/25446065
http://www.ncbi.nlm.nih.gov/pubmed/25500372
http://www.ncbi.nlm.nih.gov/pubmed/25446065
http://www.ncbi.nlm.nih.gov/pubmed/25446065
</t>
  </si>
  <si>
    <t xml:space="preserve">http://www.ncbi.nlm.nih.gov/pubmed/26290009
http://www.ncbi.nlm.nih.gov/pubmed/25316904
http://www.ncbi.nlm.nih.gov/pubmed/25280390
http://www.ncbi.nlm.nih.gov/pubmed/25160563
http://www.ncbi.nlm.nih.gov/pubmed/24229349
http://www.ncbi.nlm.nih.gov/pubmed/24050803
http://www.ncbi.nlm.nih.gov/pubmed/23988010
http://www.ncbi.nlm.nih.gov/pubmed/23432189
</t>
  </si>
  <si>
    <t>Bayer, Daiichi-Sankyo, Eli-Lilly, Ferrer, MSD.</t>
  </si>
  <si>
    <t xml:space="preserve">http://www.ncbi.nlm.nih.gov/pubmed/25294559
http://www.ncbi.nlm.nih.gov/pubmed/24445558
</t>
  </si>
  <si>
    <t>OTHER MEMBERS ON THE SAME BOARD/CONFLICT OF INTEREST</t>
  </si>
  <si>
    <t>CONFLICT OF INTEREST #2/SOURCE</t>
  </si>
  <si>
    <t>GlaxoSmithKline, Novartis, Teva</t>
  </si>
  <si>
    <t xml:space="preserve">http://www.ncbi.nlm.nih.gov/pubmed/26481171
http://www.ncbi.nlm.nih.gov/pubmed/26123420
http://www.ncbi.nlm.nih.gov/pubmed/25956241
</t>
  </si>
  <si>
    <t xml:space="preserve">http://www.ncbi.nlm.nih.gov/pubmed/26081521
http://www.ncbi.nlm.nih.gov/pubmed/2512948
http://www.ncbi.nlm.nih.gov/pubmed/24801458
http://www.ncbi.nlm.nih.gov/pubmed/24717062
</t>
  </si>
  <si>
    <t xml:space="preserve">http://www.ncbi.nlm.nih.gov/pubmed/25922104
http://www.ncbi.nlm.nih.gov/pubmed/25670012
http://www.ncbi.nlm.nih.gov/pubmed/25129681
</t>
  </si>
  <si>
    <t xml:space="preserve">http://www.ncbi.nlm.nih.gov/pubmed/22285277
http://www.ncbi.nlm.nih.gov/pubmed/23062387
http://www.ncbi.nlm.nih.gov/pubmed/25577592
</t>
  </si>
  <si>
    <t xml:space="preserve">http://www.ncbi.nlm.nih.gov/pubmed/24629443
http://www.ncbi.nlm.nih.gov/pubmed/25139712
</t>
  </si>
  <si>
    <t xml:space="preserve">http://www.ncbi.nlm.nih.gov/pubmed/24628618
http://www.ncbi.nlm.nih.gov/pubmed/24144575
http://www.ncbi.nlm.nih.gov/pubmed/23021879
http://www.ncbi.nlm.nih.gov/pubmed/24985399
</t>
  </si>
  <si>
    <t xml:space="preserve">http://www.ncbi.nlm.nih.gov/pubmed/24628618
http://www.ncbi.nlm.nih.gov/pubmed/24144575
http://www.ncbi.nlm.nih.gov/pubmed/23021879
</t>
  </si>
  <si>
    <t xml:space="preserve">http://www.ncbi.nlm.nih.gov/pubmed/21195944
http://www.ncbi.nlm.nih.gov/pubmed/21094954
</t>
  </si>
  <si>
    <t xml:space="preserve">http://www.ncbi.nlm.nih.gov/pubmed/25997074
http://www.ncbi.nlm.nih.gov/pubmed/25559136
</t>
  </si>
  <si>
    <t xml:space="preserve">http://www.ncbi.nlm.nih.gov/pubmed/23310961
http://www.ncbi.nlm.nih.gov/pubmed/22220636
</t>
  </si>
  <si>
    <t xml:space="preserve">http://www.ncbi.nlm.nih.gov/pubmed/24226379
http://www.ncbi.nlm.nih.gov/pubmed/24658395
http://www.ncbi.nlm.nih.gov/pubmed/23636477
http://www.ncbi.nlm.nih.gov/pubmed/23447024
http://www.ncbi.nlm.nih.gov/pubmed/23036896
http://www.ncbi.nlm.nih.gov/pubmed/25943554
</t>
  </si>
  <si>
    <t xml:space="preserve">http://www.ncbi.nlm.nih.gov/pubmed/22789885
http://www.ncbi.nlm.nih.gov/pubmed/22278772
http://www.ncbi.nlm.nih.gov/pubmed/21545945
</t>
  </si>
  <si>
    <t xml:space="preserve">http://www.ncbi.nlm.nih.gov/pubmed/23489530
http://www.ncbi.nlm.nih.gov/pubmed/22949540
</t>
  </si>
  <si>
    <t xml:space="preserve">http://www.ncbi.nlm.nih.gov/pubmed/25160563
http://www.ncbi.nlm.nih.gov/pubmed/25111658
http://www.ncbi.nlm.nih.gov/pubmed/25072784
http://www.ncbi.nlm.nih.gov/pubmed/24050803
http://www.ncbi.nlm.nih.gov/pubmed/23988010
</t>
  </si>
  <si>
    <t xml:space="preserve">http://www.ncbi.nlm.nih.gov/pubmed/24393375
http://www.ncbi.nlm.nih.gov/pubmed/24229349
</t>
  </si>
  <si>
    <t xml:space="preserve">http://www.ncbi.nlm.nih.gov/pubmed/26684274
http://www.ncbi.nlm.nih.gov/pubmed/26675773
http://www.ncbi.nlm.nih.gov/pubmed/26666996
http://www.ncbi.nlm.nih.gov/pubmed/26520914
http://www.ncbi.nlm.nih.gov/pubmed/26377916
http://www.ncbi.nlm.nih.gov/pubmed/26354545
http://www.ncbi.nlm.nih.gov/pubmed/26147588
http://www.ncbi.nlm.nih.gov/pubmed/26105150
http://www.ncbi.nlm.nih.gov/pubmed/26102085
http://www.ncbi.nlm.nih.gov/pubmed/26066649
http://www.ncbi.nlm.nih.gov/pubmed/26041678
http://www.ncbi.nlm.nih.gov/pubmed/26022385
http://www.ncbi.nlm.nih.gov/pubmed/25971715
http://www.ncbi.nlm.nih.gov/pubmed/25953699
http://www.ncbi.nlm.nih.gov/pubmed/25934476
http://www.ncbi.nlm.nih.gov/pubmed/25833782
http://www.ncbi.nlm.nih.gov/pubmed/25644352
http://www.ncbi.nlm.nih.gov/pubmed/25595318
http://www.ncbi.nlm.nih.gov/pubmed/25551457
http://www.ncbi.nlm.nih.gov/pubmed/25492627
http://www.ncbi.nlm.nih.gov/pubmed/25450896
http://www.ncbi.nlm.nih.gov/pubmed/25416041
http://www.ncbi.nlm.nih.gov/pubmed/25277989
http://www.ncbi.nlm.nih.gov/pubmed/25228259
http://www.ncbi.nlm.nih.gov/pubmed/24512388
</t>
  </si>
  <si>
    <t xml:space="preserve">Close colleague of Ancel Keys (inherited his lab)/ Project Officer of Seven Countries Study/ AHA affiliate Research Achievement Award 1992 </t>
  </si>
  <si>
    <t>GRADUATE STUDENT</t>
  </si>
  <si>
    <t>First Name</t>
  </si>
  <si>
    <t>Last Name</t>
  </si>
  <si>
    <t xml:space="preserve">http://www.ncbi.nlm.nih.gov/pubmed/23087903, 
http://www.ncbi.nlm.nih.gov/pubmed/21439088
</t>
  </si>
  <si>
    <t>GraDUATE STUDENT</t>
  </si>
  <si>
    <t>The following 18 people took their names off the letter from time of publication November 2015) to actual filing with BMJ (December? 2015)</t>
  </si>
  <si>
    <t>Graduate Students</t>
  </si>
  <si>
    <t>Color Key:</t>
  </si>
  <si>
    <t>Member, Dietary Guidelines Advisory Committee</t>
  </si>
  <si>
    <t>Epidemiologist</t>
  </si>
  <si>
    <t>An author of the Seven Countries Study</t>
  </si>
  <si>
    <t>Non nutrition scientist</t>
  </si>
  <si>
    <t>Griffin Hospital</t>
  </si>
  <si>
    <t>Darby</t>
  </si>
  <si>
    <r>
      <t xml:space="preserve">Jean Mayer </t>
    </r>
    <r>
      <rPr>
        <b/>
        <sz val="11"/>
        <color rgb="FF000000"/>
        <rFont val="Calibri"/>
        <scheme val="minor"/>
      </rPr>
      <t>USDA</t>
    </r>
    <r>
      <rPr>
        <sz val="11"/>
        <color rgb="FF000000"/>
        <rFont val="Calibri"/>
        <scheme val="minor"/>
      </rPr>
      <t xml:space="preserve"> Human Nutrition Research Center on Aging</t>
    </r>
  </si>
  <si>
    <r>
      <t xml:space="preserve">Senior Scientist and Director , </t>
    </r>
    <r>
      <rPr>
        <b/>
        <sz val="11"/>
        <color rgb="FF000000"/>
        <rFont val="Calibri"/>
        <scheme val="minor"/>
      </rPr>
      <t>USDA</t>
    </r>
    <r>
      <rPr>
        <sz val="11"/>
        <color rgb="FF000000"/>
        <rFont val="Calibri"/>
        <scheme val="minor"/>
      </rPr>
      <t xml:space="preserve"> Cardiovascular Nutrition Lab</t>
    </r>
  </si>
  <si>
    <t>Author of 9 diet books, including "The Social Network Diet: Change Yourself, Change the World,"
 Strong Women Stay Young
 Strong Women, Strong Bones, Updated
 The Strong Women's Guide to Total Health
 Strong Women and Men Beat Arthritis
 Strong Women Eat Well (Healthy Foods for a Busy Lifestyle)
 Strong Women, Strong Backs: Everything You Need to Know to Prevent, Treat, and Beat Back Pain
 The Strong Women's Journal</t>
  </si>
  <si>
    <t>La Loma U I s for  Seventh Day Adventists, a religion devoted to vegetarianism. Its observational study on diet and disease is widely cited as a foundation for the vegetarian diet.</t>
  </si>
  <si>
    <t>2014 AHA Award/2009 AHA Scientific Council/ 2001 Scientific Confrece AHA/CSPI Affilation /Close relationship to AHA dating back to 1959 (served on the 1960 Nutrition Committee)</t>
  </si>
  <si>
    <t>Diet Book and program: THE PORTION TELLER PLAN</t>
  </si>
  <si>
    <t>http://www.amazon.com/The-Portion-Teller-Plan-Permanently/dp/0767920791</t>
  </si>
  <si>
    <t xml:space="preserve">Unilever Funding for research on vegetable oils </t>
  </si>
  <si>
    <t>http://www.cspinet.org/cgi-bin/integrity.cgihttpBO65+BP65:BV65+BQ65:BV65+BR64:BV65+BQ64:BV65+BP64:BV65</t>
  </si>
  <si>
    <t>Hot Flashes, Hormones, and Your Health, 
 Hot Flashes, Hormones &amp; Your Health: Breakthrough Findings to Help You Sail Through Menopause
 Clinical Trials in Heart Disease: A Companion to Braunwald's Heart Disease, 2e 2
 The 30-Minute Fitness Solution : A Four-Step Plan For Women of All Ages
 Prevention of Myocardial Infarction</t>
  </si>
  <si>
    <t xml:space="preserve">Dr B. Margetts had cooperation on research with Dr Kromhout D </t>
  </si>
  <si>
    <t xml:space="preserve">
Roni Neff’s time was funded by the Johns Hopkins Center for a Livable Future with a gift from the GRACE Communications Foundation</t>
  </si>
  <si>
    <t>Dr Nelson has published research papers and co-authored at least one book with  AH Lichtenstein.</t>
  </si>
  <si>
    <t>Board, Atherys</t>
  </si>
  <si>
    <t>Board, Vivus</t>
  </si>
  <si>
    <t>Board, Accordant Health Services</t>
  </si>
  <si>
    <t>Board, Genaera</t>
  </si>
  <si>
    <t>Board, Spherix</t>
  </si>
  <si>
    <t xml:space="preserve">Planet Obesity: How we're eating ourselves and the planet to death;  The Fat Loss Handbook: A Guide for Professionals; Preventing Childhood Obesity: Evidence Policy and Practice
</t>
  </si>
  <si>
    <t xml:space="preserve">Dr Tapsell had cooperation on research with Dr Jacobs DR and had 5 publication from 2007-2015. </t>
  </si>
  <si>
    <t>Funding from olive oil companies for her research.</t>
  </si>
  <si>
    <t xml:space="preserve">Dr Weiderpass E had cooperation on research with Dr Neuhouser ML and had four publications from 2012-2015 in the next scientific research journals: Int J Epidemiol. 2015, Lancet. 2014, J Natl Cancer Inst. 2013 and Am J Clin Nutr. 2012. </t>
  </si>
  <si>
    <t>IMPORTANT NOTE: THIS CHART WAS COMPILED BY MULTIPLE RESEARCHERS WHO MAY HAVE MADE MISTAKES OR DUPLICATED EACH OTHERS' WORK. THE DATA ON THIS WORKSHEET HAS NOT BEEN VERIFIED.</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</si>
</sst>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rgb="FF000000"/>
      <name val="Calibri"/>
    </font>
    <font>
      <b/>
      <sz val="18"/>
      <color rgb="FF000000"/>
      <name val="Calibri"/>
    </font>
    <font>
      <b/>
      <sz val="12"/>
      <color rgb="FF000000"/>
      <name val="Calibri"/>
    </font>
    <font>
      <sz val="12"/>
      <color rgb="FF000000"/>
      <name val="Calibri"/>
    </font>
    <font>
      <b/>
      <sz val="12"/>
      <color rgb="FFFF0000"/>
      <name val="Calibri"/>
    </font>
    <font>
      <i/>
      <sz val="11"/>
      <color rgb="FF000000"/>
      <name val="Calibri"/>
    </font>
    <font>
      <i/>
      <sz val="12"/>
      <color rgb="FF000000"/>
      <name val="Calibri"/>
    </font>
    <font>
      <b/>
      <sz val="11"/>
      <color rgb="FF000000"/>
      <name val="Calibri"/>
    </font>
    <font>
      <sz val="10"/>
      <color rgb="FF000000"/>
      <name val="Calibri"/>
    </font>
    <font>
      <u/>
      <sz val="11"/>
      <color theme="11"/>
      <name val="Calibri"/>
    </font>
    <font>
      <u/>
      <sz val="11"/>
      <color theme="10"/>
      <name val="Calibri"/>
    </font>
    <font>
      <b/>
      <sz val="12"/>
      <color theme="1"/>
      <name val="Calibri"/>
      <family val="2"/>
      <scheme val="minor"/>
    </font>
    <font>
      <sz val="11"/>
      <color rgb="FFFF0000"/>
      <name val="Calibri"/>
      <family val="2"/>
      <scheme val="minor"/>
    </font>
    <font>
      <b/>
      <sz val="12"/>
      <color rgb="FF000000"/>
      <name val="Calibri"/>
      <scheme val="minor"/>
    </font>
    <font>
      <b/>
      <sz val="11"/>
      <color rgb="FF0000FF"/>
      <name val="Calibri"/>
      <scheme val="minor"/>
    </font>
    <font>
      <sz val="11"/>
      <color rgb="FF000000"/>
      <name val="Calibri"/>
      <scheme val="minor"/>
    </font>
    <font>
      <b/>
      <sz val="11"/>
      <color rgb="FF000000"/>
      <name val="Calibri"/>
      <scheme val="minor"/>
    </font>
    <font>
      <sz val="10"/>
      <color rgb="FF000000"/>
      <name val="Calibri"/>
      <scheme val="minor"/>
    </font>
    <font>
      <b/>
      <sz val="12"/>
      <color rgb="FFFF0000"/>
      <name val="Calibri"/>
      <scheme val="minor"/>
    </font>
    <font>
      <b/>
      <sz val="11"/>
      <color rgb="FFFF0000"/>
      <name val="Calibri"/>
      <scheme val="minor"/>
    </font>
    <font>
      <sz val="12.1"/>
      <color rgb="FFFF0000"/>
      <name val="Calibri"/>
      <scheme val="minor"/>
    </font>
    <font>
      <u/>
      <sz val="11"/>
      <color theme="10"/>
      <name val="Calibri"/>
      <scheme val="minor"/>
    </font>
    <font>
      <sz val="10"/>
      <color rgb="FF0000FF"/>
      <name val="Calibri"/>
      <scheme val="minor"/>
    </font>
    <font>
      <u/>
      <sz val="11"/>
      <color rgb="FFFF0000"/>
      <name val="Calibri"/>
      <scheme val="minor"/>
    </font>
    <font>
      <sz val="11"/>
      <color rgb="FF0000FF"/>
      <name val="Calibri"/>
      <scheme val="minor"/>
    </font>
    <font>
      <u/>
      <sz val="11"/>
      <color rgb="FF0000FF"/>
      <name val="Calibri"/>
      <scheme val="minor"/>
    </font>
    <font>
      <sz val="11"/>
      <name val="Calibri"/>
      <scheme val="minor"/>
    </font>
    <font>
      <b/>
      <i/>
      <sz val="10"/>
      <color rgb="FF000000"/>
      <name val="Calibri"/>
      <scheme val="minor"/>
    </font>
    <font>
      <b/>
      <i/>
      <sz val="11"/>
      <color rgb="FF000000"/>
      <name val="Calibri"/>
      <scheme val="minor"/>
    </font>
    <font>
      <sz val="10"/>
      <color rgb="FFFF0000"/>
      <name val="Calibri"/>
      <scheme val="minor"/>
    </font>
    <font>
      <sz val="12.1"/>
      <color rgb="FF000000"/>
      <name val="Calibri"/>
      <scheme val="minor"/>
    </font>
    <font>
      <sz val="12.1"/>
      <color rgb="FF0000FF"/>
      <name val="Calibri"/>
      <scheme val="minor"/>
    </font>
    <font>
      <b/>
      <sz val="10"/>
      <color rgb="FFFF0000"/>
      <name val="Calibri"/>
      <scheme val="minor"/>
    </font>
    <font>
      <b/>
      <i/>
      <sz val="11"/>
      <name val="Calibri"/>
      <scheme val="minor"/>
    </font>
    <font>
      <i/>
      <sz val="11"/>
      <name val="Calibri"/>
      <scheme val="minor"/>
    </font>
    <font>
      <b/>
      <i/>
      <u/>
      <sz val="11"/>
      <color rgb="FF000000"/>
      <name val="Calibri"/>
      <scheme val="minor"/>
    </font>
    <font>
      <sz val="12"/>
      <color rgb="FF000000"/>
      <name val="Calibri"/>
      <scheme val="minor"/>
    </font>
    <font>
      <b/>
      <sz val="11"/>
      <name val="Calibri"/>
      <scheme val="minor"/>
    </font>
    <font>
      <b/>
      <i/>
      <u/>
      <sz val="11"/>
      <color rgb="FF0000FF"/>
      <name val="Calibri"/>
      <scheme val="minor"/>
    </font>
    <font>
      <b/>
      <sz val="12"/>
      <name val="Calibri"/>
      <scheme val="minor"/>
    </font>
    <font>
      <u/>
      <sz val="9"/>
      <color rgb="FFFF0000"/>
      <name val="Calibri"/>
      <scheme val="minor"/>
    </font>
    <font>
      <u/>
      <sz val="11"/>
      <color rgb="FF000000"/>
      <name val="Calibri"/>
      <scheme val="minor"/>
    </font>
    <font>
      <sz val="11"/>
      <color rgb="FF008000"/>
      <name val="Calibri"/>
      <scheme val="minor"/>
    </font>
    <font>
      <u/>
      <sz val="11"/>
      <color rgb="FF008000"/>
      <name val="Calibri"/>
      <scheme val="minor"/>
    </font>
    <font>
      <sz val="12"/>
      <name val="Calibri"/>
      <scheme val="minor"/>
    </font>
    <font>
      <b/>
      <i/>
      <sz val="11"/>
      <color rgb="FF0000FF"/>
      <name val="Calibri"/>
      <scheme val="minor"/>
    </font>
    <font>
      <sz val="9"/>
      <color rgb="FFFF0000"/>
      <name val="Calibri"/>
      <scheme val="minor"/>
    </font>
    <font>
      <b/>
      <u/>
      <sz val="11"/>
      <color rgb="FF0000FF"/>
      <name val="Calibri"/>
      <scheme val="minor"/>
    </font>
    <font>
      <b/>
      <i/>
      <sz val="11"/>
      <color rgb="FFFF0000"/>
      <name val="Calibri"/>
      <scheme val="minor"/>
    </font>
    <font>
      <u/>
      <sz val="9"/>
      <color rgb="FF0000FF"/>
      <name val="Calibri"/>
      <scheme val="minor"/>
    </font>
    <font>
      <u/>
      <sz val="11"/>
      <color rgb="FF9900FF"/>
      <name val="Calibri"/>
      <scheme val="minor"/>
    </font>
    <font>
      <b/>
      <sz val="12"/>
      <color rgb="FF0000FF"/>
      <name val="Calibri"/>
      <scheme val="minor"/>
    </font>
    <font>
      <b/>
      <sz val="14"/>
      <color rgb="FF000000"/>
      <name val="Calibri"/>
    </font>
    <font>
      <sz val="11"/>
      <color theme="1"/>
      <name val="Calibri"/>
      <scheme val="minor"/>
    </font>
    <font>
      <b/>
      <sz val="11"/>
      <color theme="1"/>
      <name val="Calibri"/>
      <scheme val="minor"/>
    </font>
    <font>
      <u/>
      <sz val="11"/>
      <color theme="1"/>
      <name val="Calibri"/>
      <scheme val="minor"/>
    </font>
    <font>
      <sz val="11"/>
      <color theme="1"/>
      <name val="Calibri"/>
    </font>
    <font>
      <sz val="11"/>
      <color theme="1"/>
      <name val="Calibri (Body)"/>
    </font>
  </fonts>
  <fills count="31">
    <fill>
      <patternFill patternType="none"/>
    </fill>
    <fill>
      <patternFill patternType="gray125"/>
    </fill>
    <fill>
      <patternFill patternType="solid">
        <fgColor rgb="FFD9D9D9"/>
        <bgColor rgb="FFD9D9D9"/>
      </patternFill>
    </fill>
    <fill>
      <patternFill patternType="solid">
        <fgColor rgb="FFB7B7B7"/>
        <bgColor rgb="FFB7B7B7"/>
      </patternFill>
    </fill>
    <fill>
      <patternFill patternType="solid">
        <fgColor rgb="FF999999"/>
        <bgColor rgb="FF999999"/>
      </patternFill>
    </fill>
    <fill>
      <patternFill patternType="solid">
        <fgColor rgb="FFBDD6EE"/>
        <bgColor rgb="FFBDD6EE"/>
      </patternFill>
    </fill>
    <fill>
      <patternFill patternType="solid">
        <fgColor rgb="FFC9DAF8"/>
        <bgColor rgb="FFC9DAF8"/>
      </patternFill>
    </fill>
    <fill>
      <patternFill patternType="solid">
        <fgColor rgb="FFA4C2F4"/>
        <bgColor rgb="FFA4C2F4"/>
      </patternFill>
    </fill>
    <fill>
      <patternFill patternType="solid">
        <fgColor rgb="FFFFFFCC"/>
        <bgColor rgb="FFFFFFCC"/>
      </patternFill>
    </fill>
    <fill>
      <patternFill patternType="solid">
        <fgColor rgb="FFFFFFFF"/>
        <bgColor rgb="FFFFFFFF"/>
      </patternFill>
    </fill>
    <fill>
      <patternFill patternType="solid">
        <fgColor rgb="FF00FF00"/>
        <bgColor rgb="FF00FF00"/>
      </patternFill>
    </fill>
    <fill>
      <patternFill patternType="solid">
        <fgColor rgb="FFFFFF00"/>
        <bgColor rgb="FFFFFF00"/>
      </patternFill>
    </fill>
    <fill>
      <patternFill patternType="solid">
        <fgColor rgb="FFFFFFFF"/>
        <bgColor indexed="64"/>
      </patternFill>
    </fill>
    <fill>
      <patternFill patternType="solid">
        <fgColor rgb="FF9FC5E8"/>
        <bgColor indexed="64"/>
      </patternFill>
    </fill>
    <fill>
      <patternFill patternType="solid">
        <fgColor rgb="FFB7B7B7"/>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5" tint="0.59999389629810485"/>
        <bgColor rgb="FFB7B7B7"/>
      </patternFill>
    </fill>
    <fill>
      <patternFill patternType="solid">
        <fgColor theme="5" tint="0.59999389629810485"/>
        <bgColor rgb="FF999999"/>
      </patternFill>
    </fill>
    <fill>
      <patternFill patternType="solid">
        <fgColor theme="5" tint="0.59999389629810485"/>
        <bgColor rgb="FFFFFF00"/>
      </patternFill>
    </fill>
    <fill>
      <patternFill patternType="solid">
        <fgColor theme="5" tint="0.59999389629810485"/>
        <bgColor rgb="FF00FF00"/>
      </patternFill>
    </fill>
    <fill>
      <patternFill patternType="solid">
        <fgColor theme="5" tint="0.59999389629810485"/>
        <bgColor rgb="FFFFFFFF"/>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6" tint="0.59999389629810485"/>
        <bgColor rgb="FFBDD6EE"/>
      </patternFill>
    </fill>
    <fill>
      <patternFill patternType="solid">
        <fgColor theme="6" tint="0.59999389629810485"/>
        <bgColor indexed="64"/>
      </patternFill>
    </fill>
    <fill>
      <patternFill patternType="solid">
        <fgColor theme="4" tint="0.59999389629810485"/>
        <bgColor indexed="64"/>
      </patternFill>
    </fill>
    <fill>
      <patternFill patternType="solid">
        <fgColor theme="2"/>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top style="thin">
        <color auto="1"/>
      </top>
      <bottom/>
      <diagonal/>
    </border>
  </borders>
  <cellStyleXfs count="1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362">
    <xf numFmtId="0" fontId="0" fillId="0" borderId="0" xfId="0" applyFont="1" applyAlignment="1"/>
    <xf numFmtId="0" fontId="0" fillId="0" borderId="1" xfId="0" applyFont="1" applyBorder="1" applyAlignment="1">
      <alignment horizontal="left"/>
    </xf>
    <xf numFmtId="0" fontId="2" fillId="0" borderId="1" xfId="0" applyFont="1" applyBorder="1" applyAlignment="1">
      <alignment vertical="center"/>
    </xf>
    <xf numFmtId="0" fontId="0" fillId="0" borderId="1" xfId="0" applyFont="1" applyBorder="1" applyAlignment="1">
      <alignment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0" fillId="0" borderId="1" xfId="0" applyFont="1" applyBorder="1" applyAlignment="1">
      <alignment vertical="center" wrapText="1"/>
    </xf>
    <xf numFmtId="0" fontId="0" fillId="2" borderId="1" xfId="0" applyFont="1" applyFill="1" applyBorder="1" applyAlignment="1">
      <alignment vertical="center"/>
    </xf>
    <xf numFmtId="0" fontId="0" fillId="3" borderId="1" xfId="0" applyFont="1" applyFill="1" applyBorder="1" applyAlignment="1">
      <alignment vertical="center"/>
    </xf>
    <xf numFmtId="0" fontId="0" fillId="4" borderId="1" xfId="0" applyFont="1" applyFill="1" applyBorder="1" applyAlignment="1">
      <alignment vertical="center"/>
    </xf>
    <xf numFmtId="0" fontId="0" fillId="0" borderId="1" xfId="0" applyFont="1" applyBorder="1" applyAlignment="1"/>
    <xf numFmtId="22" fontId="5" fillId="0" borderId="1" xfId="0" applyNumberFormat="1" applyFont="1" applyBorder="1" applyAlignment="1">
      <alignment vertical="center"/>
    </xf>
    <xf numFmtId="0" fontId="6" fillId="0" borderId="1" xfId="0" applyFont="1" applyBorder="1" applyAlignment="1">
      <alignment vertical="center"/>
    </xf>
    <xf numFmtId="0" fontId="7" fillId="2" borderId="1" xfId="0" applyFont="1" applyFill="1" applyBorder="1" applyAlignment="1">
      <alignment vertical="center"/>
    </xf>
    <xf numFmtId="0" fontId="0" fillId="0" borderId="1" xfId="0" applyFont="1" applyBorder="1" applyAlignment="1">
      <alignment wrapText="1"/>
    </xf>
    <xf numFmtId="0" fontId="0" fillId="0" borderId="1" xfId="0" applyFont="1" applyBorder="1" applyAlignment="1">
      <alignment vertical="top"/>
    </xf>
    <xf numFmtId="0" fontId="7" fillId="0" borderId="1" xfId="0" applyFont="1" applyBorder="1" applyAlignment="1">
      <alignment vertical="center"/>
    </xf>
    <xf numFmtId="0" fontId="8"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vertical="center"/>
    </xf>
    <xf numFmtId="0" fontId="7" fillId="0" borderId="1" xfId="0" applyFont="1" applyFill="1" applyBorder="1" applyAlignment="1">
      <alignment vertical="center"/>
    </xf>
    <xf numFmtId="0" fontId="0" fillId="0" borderId="1" xfId="0" applyFont="1" applyFill="1" applyBorder="1" applyAlignment="1"/>
    <xf numFmtId="0" fontId="12" fillId="13" borderId="1" xfId="0" applyFont="1" applyFill="1" applyBorder="1" applyAlignment="1">
      <alignment vertical="top" wrapText="1"/>
    </xf>
    <xf numFmtId="0" fontId="13" fillId="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5" fillId="4" borderId="1" xfId="0" applyFont="1" applyFill="1" applyBorder="1" applyAlignment="1">
      <alignment horizontal="center" vertical="center"/>
    </xf>
    <xf numFmtId="0" fontId="16" fillId="8" borderId="1" xfId="0" applyFont="1" applyFill="1" applyBorder="1" applyAlignment="1">
      <alignment horizontal="left" vertical="center" wrapText="1"/>
    </xf>
    <xf numFmtId="0" fontId="13" fillId="8" borderId="1"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center" vertical="center"/>
    </xf>
    <xf numFmtId="0" fontId="17" fillId="8" borderId="1" xfId="0" applyFont="1" applyFill="1" applyBorder="1" applyAlignment="1">
      <alignment horizontal="left" vertical="center"/>
    </xf>
    <xf numFmtId="0" fontId="15" fillId="8" borderId="1" xfId="0" applyFont="1" applyFill="1" applyBorder="1" applyAlignment="1">
      <alignment horizontal="left" vertical="center" wrapText="1"/>
    </xf>
    <xf numFmtId="0" fontId="15" fillId="8" borderId="1" xfId="0" applyFont="1" applyFill="1" applyBorder="1" applyAlignment="1">
      <alignment horizontal="left" vertical="center"/>
    </xf>
    <xf numFmtId="0" fontId="12" fillId="9"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20" fillId="12" borderId="1" xfId="0" applyFont="1" applyFill="1" applyBorder="1" applyAlignment="1">
      <alignment vertical="top" wrapText="1"/>
    </xf>
    <xf numFmtId="0" fontId="21" fillId="12" borderId="1" xfId="2" applyFont="1" applyFill="1" applyBorder="1" applyAlignment="1">
      <alignment vertical="top" wrapText="1"/>
    </xf>
    <xf numFmtId="0" fontId="22" fillId="0" borderId="1" xfId="0" applyFont="1" applyBorder="1" applyAlignment="1">
      <alignment vertical="top" wrapText="1"/>
    </xf>
    <xf numFmtId="0" fontId="21" fillId="0" borderId="1" xfId="2" applyFont="1" applyBorder="1" applyAlignment="1">
      <alignment vertical="top" wrapText="1"/>
    </xf>
    <xf numFmtId="0" fontId="15" fillId="0" borderId="1" xfId="0" applyFont="1" applyBorder="1" applyAlignment="1">
      <alignment horizontal="left"/>
    </xf>
    <xf numFmtId="0" fontId="23" fillId="9" borderId="1" xfId="0" applyFont="1" applyFill="1" applyBorder="1" applyAlignment="1">
      <alignment horizontal="left" vertical="top" wrapText="1"/>
    </xf>
    <xf numFmtId="0" fontId="24" fillId="0" borderId="1" xfId="0" applyFont="1" applyBorder="1" applyAlignment="1">
      <alignment horizontal="left" wrapText="1"/>
    </xf>
    <xf numFmtId="0" fontId="25" fillId="0" borderId="1" xfId="0" applyFont="1" applyBorder="1" applyAlignment="1">
      <alignment horizontal="left" vertical="top" wrapText="1"/>
    </xf>
    <xf numFmtId="0" fontId="24" fillId="3" borderId="1" xfId="0" applyFont="1" applyFill="1" applyBorder="1" applyAlignment="1">
      <alignment horizontal="left" wrapText="1"/>
    </xf>
    <xf numFmtId="0" fontId="25" fillId="3" borderId="1" xfId="0" applyFont="1" applyFill="1" applyBorder="1" applyAlignment="1">
      <alignment horizontal="left" vertical="top" wrapText="1"/>
    </xf>
    <xf numFmtId="0" fontId="26" fillId="3" borderId="1" xfId="0" applyFont="1" applyFill="1" applyBorder="1" applyAlignment="1">
      <alignment horizontal="left"/>
    </xf>
    <xf numFmtId="0" fontId="16" fillId="8" borderId="1" xfId="0" applyFont="1" applyFill="1" applyBorder="1" applyAlignment="1">
      <alignment vertical="center" wrapText="1"/>
    </xf>
    <xf numFmtId="0" fontId="13" fillId="8" borderId="1" xfId="0" applyFont="1" applyFill="1" applyBorder="1" applyAlignment="1">
      <alignment vertical="center" wrapText="1"/>
    </xf>
    <xf numFmtId="0" fontId="15" fillId="8" borderId="1" xfId="0" applyFont="1" applyFill="1" applyBorder="1" applyAlignment="1">
      <alignment vertical="center" wrapText="1"/>
    </xf>
    <xf numFmtId="0" fontId="16" fillId="8" borderId="1" xfId="0" applyFont="1" applyFill="1" applyBorder="1" applyAlignment="1">
      <alignment vertical="center"/>
    </xf>
    <xf numFmtId="0" fontId="15" fillId="8" borderId="1" xfId="0" applyFont="1" applyFill="1" applyBorder="1" applyAlignment="1">
      <alignment vertical="center"/>
    </xf>
    <xf numFmtId="0" fontId="15" fillId="0" borderId="1" xfId="0" applyFont="1" applyBorder="1" applyAlignment="1">
      <alignment wrapText="1"/>
    </xf>
    <xf numFmtId="0" fontId="12" fillId="0" borderId="1" xfId="0" applyFont="1" applyFill="1" applyBorder="1" applyAlignment="1">
      <alignment vertical="top" wrapText="1"/>
    </xf>
    <xf numFmtId="0" fontId="12" fillId="9" borderId="1" xfId="0" applyFont="1" applyFill="1" applyBorder="1" applyAlignment="1">
      <alignment vertical="top" wrapText="1"/>
    </xf>
    <xf numFmtId="0" fontId="23" fillId="9" borderId="1" xfId="0" applyFont="1" applyFill="1" applyBorder="1" applyAlignment="1">
      <alignment vertical="top" wrapText="1"/>
    </xf>
    <xf numFmtId="0" fontId="26" fillId="0" borderId="1" xfId="0" applyFont="1" applyBorder="1" applyAlignment="1">
      <alignment vertical="center"/>
    </xf>
    <xf numFmtId="0" fontId="26" fillId="3" borderId="1" xfId="0" applyFont="1" applyFill="1" applyBorder="1" applyAlignment="1">
      <alignment vertical="center"/>
    </xf>
    <xf numFmtId="0" fontId="26" fillId="4" borderId="1" xfId="0" applyFont="1" applyFill="1" applyBorder="1" applyAlignment="1">
      <alignment vertical="center"/>
    </xf>
    <xf numFmtId="0" fontId="15" fillId="0" borderId="1" xfId="0" applyFont="1" applyBorder="1" applyAlignment="1">
      <alignment vertical="center" wrapText="1"/>
    </xf>
    <xf numFmtId="0" fontId="13" fillId="0" borderId="1" xfId="0" applyFont="1" applyBorder="1" applyAlignment="1">
      <alignment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wrapText="1"/>
    </xf>
    <xf numFmtId="0" fontId="15" fillId="0" borderId="1" xfId="0" applyFont="1" applyBorder="1" applyAlignment="1"/>
    <xf numFmtId="0" fontId="15" fillId="0" borderId="1" xfId="0" applyFont="1" applyBorder="1" applyAlignment="1">
      <alignment vertical="center"/>
    </xf>
    <xf numFmtId="0" fontId="27" fillId="0" borderId="1" xfId="0" applyFont="1" applyBorder="1" applyAlignment="1">
      <alignment vertical="top" wrapText="1"/>
    </xf>
    <xf numFmtId="0" fontId="12" fillId="2" borderId="1" xfId="0" applyFont="1" applyFill="1" applyBorder="1" applyAlignment="1">
      <alignment vertical="top" wrapText="1"/>
    </xf>
    <xf numFmtId="0" fontId="28" fillId="0" borderId="1" xfId="0" applyFont="1" applyBorder="1" applyAlignment="1">
      <alignment vertical="top" wrapText="1"/>
    </xf>
    <xf numFmtId="0" fontId="15" fillId="3" borderId="1" xfId="0" applyFont="1" applyFill="1" applyBorder="1" applyAlignment="1">
      <alignment vertical="center"/>
    </xf>
    <xf numFmtId="0" fontId="15" fillId="4" borderId="1" xfId="0" applyFont="1" applyFill="1" applyBorder="1" applyAlignment="1">
      <alignment vertical="center"/>
    </xf>
    <xf numFmtId="0" fontId="15" fillId="0" borderId="1" xfId="0" applyFont="1" applyBorder="1" applyAlignment="1">
      <alignment vertical="top" wrapText="1"/>
    </xf>
    <xf numFmtId="0" fontId="29" fillId="0" borderId="1" xfId="0" applyFont="1" applyBorder="1" applyAlignment="1">
      <alignment vertical="top" wrapText="1"/>
    </xf>
    <xf numFmtId="0" fontId="20" fillId="12" borderId="1" xfId="0" applyFont="1" applyFill="1" applyBorder="1" applyAlignment="1">
      <alignment horizontal="left" vertical="top" wrapText="1"/>
    </xf>
    <xf numFmtId="0" fontId="30" fillId="14" borderId="1" xfId="0" applyFont="1" applyFill="1" applyBorder="1" applyAlignment="1">
      <alignment vertical="center" wrapText="1"/>
    </xf>
    <xf numFmtId="0" fontId="21" fillId="14" borderId="1" xfId="2" applyFont="1" applyFill="1" applyBorder="1" applyAlignment="1">
      <alignment vertical="center" wrapText="1"/>
    </xf>
    <xf numFmtId="0" fontId="12" fillId="0" borderId="1" xfId="0" applyFont="1" applyBorder="1" applyAlignment="1">
      <alignment vertical="top" wrapText="1"/>
    </xf>
    <xf numFmtId="0" fontId="23" fillId="0" borderId="1" xfId="0" applyFont="1" applyBorder="1" applyAlignment="1">
      <alignment vertical="top" wrapText="1"/>
    </xf>
    <xf numFmtId="0" fontId="26" fillId="3" borderId="1" xfId="0" applyFont="1" applyFill="1" applyBorder="1" applyAlignment="1">
      <alignment vertical="center" wrapText="1"/>
    </xf>
    <xf numFmtId="0" fontId="25" fillId="3" borderId="1" xfId="0" applyFont="1" applyFill="1" applyBorder="1" applyAlignment="1">
      <alignment vertical="center" wrapText="1"/>
    </xf>
    <xf numFmtId="0" fontId="19" fillId="8" borderId="1" xfId="0" applyFont="1" applyFill="1" applyBorder="1" applyAlignment="1">
      <alignment horizontal="center" vertical="center" wrapText="1"/>
    </xf>
    <xf numFmtId="0" fontId="20" fillId="12" borderId="2" xfId="0" applyFont="1" applyFill="1" applyBorder="1" applyAlignment="1">
      <alignment vertical="top" wrapText="1"/>
    </xf>
    <xf numFmtId="0" fontId="21" fillId="12" borderId="2" xfId="2" applyFont="1" applyFill="1" applyBorder="1" applyAlignment="1">
      <alignment vertical="top" wrapText="1"/>
    </xf>
    <xf numFmtId="0" fontId="31" fillId="12" borderId="2" xfId="0" applyFont="1" applyFill="1" applyBorder="1" applyAlignment="1">
      <alignment vertical="top" wrapText="1"/>
    </xf>
    <xf numFmtId="0" fontId="24" fillId="9" borderId="1" xfId="0" applyFont="1" applyFill="1" applyBorder="1" applyAlignment="1">
      <alignment vertical="top" wrapText="1"/>
    </xf>
    <xf numFmtId="0" fontId="25" fillId="9" borderId="1" xfId="0" applyFont="1" applyFill="1" applyBorder="1" applyAlignment="1">
      <alignment vertical="top" wrapText="1"/>
    </xf>
    <xf numFmtId="0" fontId="15" fillId="9" borderId="1" xfId="0" applyFont="1" applyFill="1" applyBorder="1" applyAlignment="1">
      <alignment vertical="top" wrapText="1"/>
    </xf>
    <xf numFmtId="0" fontId="29" fillId="0" borderId="2" xfId="0" applyFont="1" applyBorder="1" applyAlignment="1">
      <alignment vertical="top" wrapText="1"/>
    </xf>
    <xf numFmtId="0" fontId="32" fillId="0" borderId="2" xfId="0" applyFont="1" applyBorder="1" applyAlignment="1">
      <alignment vertical="top" wrapText="1"/>
    </xf>
    <xf numFmtId="0" fontId="21" fillId="0" borderId="2" xfId="2" applyFont="1" applyBorder="1" applyAlignment="1">
      <alignment vertical="top" wrapText="1"/>
    </xf>
    <xf numFmtId="0" fontId="27" fillId="13" borderId="2" xfId="0" applyFont="1" applyFill="1" applyBorder="1" applyAlignment="1">
      <alignment vertical="top" wrapText="1"/>
    </xf>
    <xf numFmtId="0" fontId="19" fillId="0" borderId="1" xfId="0" applyFont="1" applyBorder="1" applyAlignment="1">
      <alignment vertical="top" wrapText="1"/>
    </xf>
    <xf numFmtId="0" fontId="33" fillId="0" borderId="1" xfId="0" applyFont="1" applyBorder="1" applyAlignment="1">
      <alignment vertical="top" wrapText="1"/>
    </xf>
    <xf numFmtId="0" fontId="29" fillId="13" borderId="2" xfId="0" applyFont="1" applyFill="1" applyBorder="1" applyAlignment="1">
      <alignment vertical="top" wrapText="1"/>
    </xf>
    <xf numFmtId="0" fontId="21" fillId="13" borderId="2" xfId="2" applyFont="1" applyFill="1" applyBorder="1" applyAlignment="1">
      <alignment vertical="top" wrapText="1"/>
    </xf>
    <xf numFmtId="0" fontId="27" fillId="0" borderId="2" xfId="0" applyFont="1" applyBorder="1" applyAlignment="1">
      <alignment vertical="top" wrapText="1"/>
    </xf>
    <xf numFmtId="0" fontId="34" fillId="0" borderId="1" xfId="0" applyFont="1" applyBorder="1" applyAlignment="1">
      <alignment vertical="top" wrapText="1"/>
    </xf>
    <xf numFmtId="0" fontId="15" fillId="2" borderId="1" xfId="0" applyFont="1" applyFill="1" applyBorder="1" applyAlignment="1">
      <alignment vertical="center"/>
    </xf>
    <xf numFmtId="0" fontId="15" fillId="0" borderId="1" xfId="0" applyFont="1" applyFill="1" applyBorder="1" applyAlignment="1">
      <alignment vertical="center"/>
    </xf>
    <xf numFmtId="0" fontId="35" fillId="3" borderId="1" xfId="0" applyFont="1" applyFill="1" applyBorder="1" applyAlignment="1">
      <alignment vertical="top" wrapText="1"/>
    </xf>
    <xf numFmtId="0" fontId="15" fillId="2" borderId="1" xfId="0" applyFont="1" applyFill="1" applyBorder="1" applyAlignment="1">
      <alignment vertical="top"/>
    </xf>
    <xf numFmtId="0" fontId="28" fillId="0" borderId="1" xfId="0" applyFont="1" applyFill="1" applyBorder="1" applyAlignment="1">
      <alignment vertical="top" wrapText="1"/>
    </xf>
    <xf numFmtId="0" fontId="13" fillId="0" borderId="1" xfId="0" applyFont="1" applyBorder="1" applyAlignment="1">
      <alignment vertical="top" wrapText="1"/>
    </xf>
    <xf numFmtId="0" fontId="17" fillId="0" borderId="1" xfId="0" applyFont="1" applyBorder="1" applyAlignment="1">
      <alignment vertical="top" wrapText="1"/>
    </xf>
    <xf numFmtId="0" fontId="16" fillId="0" borderId="1" xfId="0" applyFont="1" applyBorder="1" applyAlignment="1">
      <alignment vertical="top" wrapText="1"/>
    </xf>
    <xf numFmtId="0" fontId="15" fillId="0" borderId="1" xfId="0" applyFont="1" applyBorder="1" applyAlignment="1">
      <alignment vertical="top"/>
    </xf>
    <xf numFmtId="0" fontId="15" fillId="0" borderId="1" xfId="0" applyFont="1" applyFill="1" applyBorder="1" applyAlignment="1">
      <alignment vertical="top" wrapText="1"/>
    </xf>
    <xf numFmtId="0" fontId="36" fillId="0" borderId="1" xfId="0" applyFont="1" applyBorder="1" applyAlignment="1">
      <alignment vertical="center" wrapText="1"/>
    </xf>
    <xf numFmtId="0" fontId="17" fillId="0" borderId="1" xfId="0" applyFont="1" applyBorder="1" applyAlignment="1">
      <alignment vertical="center" wrapText="1"/>
    </xf>
    <xf numFmtId="0" fontId="15" fillId="0" borderId="1" xfId="0" applyFont="1" applyFill="1" applyBorder="1" applyAlignment="1">
      <alignment vertical="center" wrapText="1"/>
    </xf>
    <xf numFmtId="0" fontId="37" fillId="0" borderId="1" xfId="0" applyFont="1" applyBorder="1" applyAlignment="1">
      <alignment vertical="top" wrapText="1"/>
    </xf>
    <xf numFmtId="0" fontId="25" fillId="0" borderId="1" xfId="0" applyFont="1" applyBorder="1" applyAlignment="1">
      <alignment vertical="top" wrapText="1"/>
    </xf>
    <xf numFmtId="0" fontId="38" fillId="0" borderId="1" xfId="0" applyFont="1" applyBorder="1" applyAlignment="1">
      <alignment vertical="top" wrapText="1"/>
    </xf>
    <xf numFmtId="0" fontId="24" fillId="0" borderId="1" xfId="0" applyFont="1" applyBorder="1" applyAlignment="1">
      <alignment vertical="center" wrapText="1"/>
    </xf>
    <xf numFmtId="0" fontId="16" fillId="8" borderId="1" xfId="0" applyFont="1" applyFill="1" applyBorder="1" applyAlignment="1">
      <alignment vertical="top" wrapText="1"/>
    </xf>
    <xf numFmtId="0" fontId="13" fillId="8" borderId="1" xfId="0" applyFont="1" applyFill="1" applyBorder="1" applyAlignment="1">
      <alignment vertical="top" wrapText="1"/>
    </xf>
    <xf numFmtId="0" fontId="15" fillId="8" borderId="1" xfId="0" applyFont="1" applyFill="1" applyBorder="1" applyAlignment="1">
      <alignment vertical="top" wrapText="1"/>
    </xf>
    <xf numFmtId="0" fontId="16" fillId="8" borderId="1" xfId="0" applyFont="1" applyFill="1" applyBorder="1" applyAlignment="1">
      <alignment vertical="top"/>
    </xf>
    <xf numFmtId="0" fontId="19" fillId="8" borderId="1" xfId="0" applyFont="1" applyFill="1" applyBorder="1" applyAlignment="1">
      <alignment horizontal="center" vertical="top"/>
    </xf>
    <xf numFmtId="0" fontId="15" fillId="8" borderId="1" xfId="0" applyFont="1" applyFill="1" applyBorder="1" applyAlignment="1">
      <alignment vertical="top"/>
    </xf>
    <xf numFmtId="0" fontId="26" fillId="3" borderId="1" xfId="0" applyFont="1" applyFill="1" applyBorder="1" applyAlignment="1">
      <alignment vertical="top"/>
    </xf>
    <xf numFmtId="0" fontId="26" fillId="0" borderId="1" xfId="0" applyFont="1" applyBorder="1" applyAlignment="1">
      <alignment vertical="top"/>
    </xf>
    <xf numFmtId="0" fontId="26" fillId="4" borderId="1" xfId="0" applyFont="1" applyFill="1" applyBorder="1" applyAlignment="1">
      <alignment vertical="top"/>
    </xf>
    <xf numFmtId="0" fontId="37" fillId="0" borderId="1" xfId="0" applyFont="1" applyFill="1" applyBorder="1" applyAlignment="1">
      <alignment vertical="top" wrapText="1"/>
    </xf>
    <xf numFmtId="0" fontId="15" fillId="3" borderId="1" xfId="0" applyFont="1" applyFill="1" applyBorder="1" applyAlignment="1">
      <alignment vertical="center" wrapText="1"/>
    </xf>
    <xf numFmtId="0" fontId="15" fillId="4" borderId="1" xfId="0" applyFont="1" applyFill="1" applyBorder="1" applyAlignment="1">
      <alignment vertical="center" wrapText="1"/>
    </xf>
    <xf numFmtId="0" fontId="16" fillId="0" borderId="1" xfId="0" applyFont="1" applyBorder="1" applyAlignment="1">
      <alignment vertical="center"/>
    </xf>
    <xf numFmtId="0" fontId="33" fillId="0" borderId="1" xfId="0" applyFont="1" applyFill="1" applyBorder="1" applyAlignment="1">
      <alignment vertical="top" wrapText="1"/>
    </xf>
    <xf numFmtId="0" fontId="29" fillId="12" borderId="2" xfId="0" applyFont="1" applyFill="1" applyBorder="1" applyAlignment="1">
      <alignment vertical="top" wrapText="1"/>
    </xf>
    <xf numFmtId="0" fontId="17" fillId="0" borderId="2" xfId="0" applyFont="1" applyBorder="1" applyAlignment="1">
      <alignment wrapText="1"/>
    </xf>
    <xf numFmtId="0" fontId="24" fillId="2" borderId="1" xfId="0" applyFont="1" applyFill="1" applyBorder="1" applyAlignment="1">
      <alignment vertical="center" wrapText="1"/>
    </xf>
    <xf numFmtId="0" fontId="15" fillId="3" borderId="1" xfId="0" applyFont="1" applyFill="1" applyBorder="1" applyAlignment="1">
      <alignment vertical="top" wrapText="1"/>
    </xf>
    <xf numFmtId="0" fontId="24" fillId="0" borderId="1" xfId="0" applyFont="1" applyBorder="1" applyAlignment="1">
      <alignment vertical="top" wrapText="1"/>
    </xf>
    <xf numFmtId="0" fontId="26" fillId="0" borderId="1" xfId="0" applyFont="1" applyBorder="1" applyAlignment="1">
      <alignment vertical="center" wrapText="1"/>
    </xf>
    <xf numFmtId="0" fontId="39" fillId="0" borderId="1" xfId="0" applyFont="1" applyBorder="1" applyAlignment="1">
      <alignment vertical="center" wrapText="1"/>
    </xf>
    <xf numFmtId="0" fontId="37" fillId="0" borderId="1" xfId="0" applyFont="1" applyBorder="1" applyAlignment="1">
      <alignment vertical="center" wrapText="1"/>
    </xf>
    <xf numFmtId="0" fontId="24" fillId="3" borderId="1" xfId="0" applyFont="1" applyFill="1" applyBorder="1" applyAlignment="1">
      <alignment vertical="top" wrapText="1"/>
    </xf>
    <xf numFmtId="0" fontId="25" fillId="3" borderId="1" xfId="0" applyFont="1" applyFill="1" applyBorder="1" applyAlignment="1">
      <alignment vertical="top" wrapText="1"/>
    </xf>
    <xf numFmtId="0" fontId="15" fillId="3" borderId="1" xfId="0" applyFont="1" applyFill="1" applyBorder="1" applyAlignment="1">
      <alignment vertical="top"/>
    </xf>
    <xf numFmtId="0" fontId="15" fillId="4" borderId="1" xfId="0" applyFont="1" applyFill="1" applyBorder="1" applyAlignment="1">
      <alignment vertical="top"/>
    </xf>
    <xf numFmtId="0" fontId="40" fillId="0" borderId="1" xfId="0" applyFont="1" applyBorder="1" applyAlignment="1">
      <alignment vertical="top" wrapText="1"/>
    </xf>
    <xf numFmtId="0" fontId="12" fillId="3" borderId="1" xfId="0" applyFont="1" applyFill="1" applyBorder="1" applyAlignment="1">
      <alignment vertical="top" wrapText="1"/>
    </xf>
    <xf numFmtId="0" fontId="15" fillId="0" borderId="1" xfId="0" applyFont="1" applyFill="1" applyBorder="1" applyAlignment="1">
      <alignment wrapText="1"/>
    </xf>
    <xf numFmtId="0" fontId="25" fillId="0" borderId="1" xfId="0" applyFont="1" applyBorder="1" applyAlignment="1">
      <alignment vertical="center" wrapText="1"/>
    </xf>
    <xf numFmtId="0" fontId="24" fillId="3" borderId="1" xfId="0" applyFont="1" applyFill="1" applyBorder="1" applyAlignment="1">
      <alignment vertical="center" wrapText="1"/>
    </xf>
    <xf numFmtId="0" fontId="24" fillId="4" borderId="1" xfId="0" applyFont="1" applyFill="1" applyBorder="1" applyAlignment="1">
      <alignment vertical="center" wrapText="1"/>
    </xf>
    <xf numFmtId="0" fontId="26" fillId="0" borderId="1" xfId="0" applyFont="1" applyBorder="1" applyAlignment="1">
      <alignment vertical="top" wrapText="1"/>
    </xf>
    <xf numFmtId="0" fontId="39" fillId="0" borderId="1" xfId="0" applyFont="1" applyBorder="1" applyAlignment="1">
      <alignment vertical="top" wrapText="1"/>
    </xf>
    <xf numFmtId="0" fontId="26" fillId="0" borderId="1" xfId="0" applyFont="1" applyBorder="1" applyAlignment="1"/>
    <xf numFmtId="0" fontId="26" fillId="0" borderId="1" xfId="0" applyFont="1" applyFill="1" applyBorder="1" applyAlignment="1"/>
    <xf numFmtId="0" fontId="41" fillId="3" borderId="1" xfId="0" applyFont="1" applyFill="1" applyBorder="1" applyAlignment="1">
      <alignment vertical="center" wrapText="1"/>
    </xf>
    <xf numFmtId="0" fontId="13" fillId="10" borderId="1" xfId="0" applyFont="1" applyFill="1" applyBorder="1" applyAlignment="1">
      <alignment vertical="center" wrapText="1"/>
    </xf>
    <xf numFmtId="0" fontId="15" fillId="2" borderId="1" xfId="0" applyFont="1" applyFill="1" applyBorder="1" applyAlignment="1">
      <alignment vertical="top" wrapText="1"/>
    </xf>
    <xf numFmtId="0" fontId="41" fillId="0" borderId="1" xfId="0" applyFont="1" applyBorder="1" applyAlignment="1">
      <alignment vertical="top" wrapText="1"/>
    </xf>
    <xf numFmtId="0" fontId="41" fillId="3" borderId="1" xfId="0" applyFont="1" applyFill="1" applyBorder="1" applyAlignment="1">
      <alignment vertical="top" wrapText="1"/>
    </xf>
    <xf numFmtId="0" fontId="15" fillId="4" borderId="1" xfId="0" applyFont="1" applyFill="1" applyBorder="1" applyAlignment="1">
      <alignment vertical="top" wrapText="1"/>
    </xf>
    <xf numFmtId="0" fontId="42" fillId="9" borderId="1" xfId="0" applyFont="1" applyFill="1" applyBorder="1" applyAlignment="1">
      <alignment vertical="top" wrapText="1"/>
    </xf>
    <xf numFmtId="0" fontId="24" fillId="0" borderId="1" xfId="0" applyFont="1" applyFill="1" applyBorder="1" applyAlignment="1">
      <alignment vertical="center" wrapText="1"/>
    </xf>
    <xf numFmtId="0" fontId="24" fillId="2" borderId="1" xfId="0" applyFont="1" applyFill="1" applyBorder="1" applyAlignment="1">
      <alignment vertical="top" wrapText="1"/>
    </xf>
    <xf numFmtId="0" fontId="43" fillId="9" borderId="1" xfId="0" applyFont="1" applyFill="1" applyBorder="1" applyAlignment="1">
      <alignment vertical="top" wrapText="1"/>
    </xf>
    <xf numFmtId="0" fontId="41" fillId="3" borderId="1" xfId="0" applyFont="1" applyFill="1" applyBorder="1" applyAlignment="1">
      <alignment horizontal="left" vertical="top" wrapText="1"/>
    </xf>
    <xf numFmtId="0" fontId="36" fillId="0" borderId="1" xfId="0" applyFont="1" applyBorder="1"/>
    <xf numFmtId="0" fontId="33" fillId="10" borderId="1" xfId="0" applyFont="1" applyFill="1" applyBorder="1" applyAlignment="1">
      <alignment vertical="top" wrapText="1"/>
    </xf>
    <xf numFmtId="0" fontId="26" fillId="10" borderId="1" xfId="0" applyFont="1" applyFill="1" applyBorder="1" applyAlignment="1">
      <alignment vertical="top" wrapText="1"/>
    </xf>
    <xf numFmtId="0" fontId="44" fillId="10" borderId="1" xfId="0" applyFont="1" applyFill="1" applyBorder="1" applyAlignment="1">
      <alignment vertical="center" wrapText="1"/>
    </xf>
    <xf numFmtId="0" fontId="36" fillId="10" borderId="1" xfId="0" applyFont="1" applyFill="1" applyBorder="1" applyAlignment="1">
      <alignment vertical="center" wrapText="1"/>
    </xf>
    <xf numFmtId="0" fontId="13" fillId="11" borderId="1" xfId="0" applyFont="1" applyFill="1" applyBorder="1" applyAlignment="1">
      <alignment vertical="center" wrapText="1"/>
    </xf>
    <xf numFmtId="0" fontId="45" fillId="0" borderId="1" xfId="0" applyFont="1" applyFill="1" applyBorder="1" applyAlignment="1">
      <alignment vertical="top" wrapText="1"/>
    </xf>
    <xf numFmtId="0" fontId="45" fillId="2" borderId="1" xfId="0" applyFont="1" applyFill="1" applyBorder="1" applyAlignment="1">
      <alignment vertical="top" wrapText="1"/>
    </xf>
    <xf numFmtId="0" fontId="46" fillId="9" borderId="1" xfId="0" applyFont="1" applyFill="1" applyBorder="1" applyAlignment="1">
      <alignment vertical="top" wrapText="1"/>
    </xf>
    <xf numFmtId="0" fontId="19" fillId="8" borderId="1" xfId="0" applyFont="1" applyFill="1" applyBorder="1" applyAlignment="1">
      <alignment horizontal="center" vertical="top" wrapText="1"/>
    </xf>
    <xf numFmtId="0" fontId="28" fillId="2" borderId="1" xfId="0" applyFont="1" applyFill="1" applyBorder="1" applyAlignment="1">
      <alignment vertical="top" wrapText="1"/>
    </xf>
    <xf numFmtId="0" fontId="47" fillId="0" borderId="1" xfId="0" applyFont="1" applyBorder="1" applyAlignment="1">
      <alignment vertical="top" wrapText="1"/>
    </xf>
    <xf numFmtId="0" fontId="13" fillId="10" borderId="1" xfId="0" applyFont="1" applyFill="1" applyBorder="1" applyAlignment="1">
      <alignment vertical="top" wrapText="1"/>
    </xf>
    <xf numFmtId="0" fontId="16" fillId="0" borderId="1" xfId="0" applyFont="1" applyBorder="1" applyAlignment="1">
      <alignment vertical="top"/>
    </xf>
    <xf numFmtId="0" fontId="24" fillId="0" borderId="1" xfId="0" applyFont="1" applyFill="1" applyBorder="1" applyAlignment="1">
      <alignment vertical="top" wrapText="1"/>
    </xf>
    <xf numFmtId="0" fontId="24" fillId="4" borderId="1" xfId="0" applyFont="1" applyFill="1" applyBorder="1" applyAlignment="1">
      <alignment vertical="top" wrapText="1"/>
    </xf>
    <xf numFmtId="0" fontId="25" fillId="4" borderId="1" xfId="0" applyFont="1" applyFill="1" applyBorder="1" applyAlignment="1">
      <alignment vertical="top" wrapText="1"/>
    </xf>
    <xf numFmtId="0" fontId="36" fillId="11" borderId="1" xfId="0" applyFont="1" applyFill="1" applyBorder="1" applyAlignment="1">
      <alignment vertical="center" wrapText="1"/>
    </xf>
    <xf numFmtId="0" fontId="45" fillId="0" borderId="1" xfId="0" applyFont="1" applyBorder="1" applyAlignment="1">
      <alignment vertical="top" wrapText="1"/>
    </xf>
    <xf numFmtId="0" fontId="28" fillId="3" borderId="1" xfId="0" applyFont="1" applyFill="1" applyBorder="1" applyAlignment="1">
      <alignment vertical="top" wrapText="1"/>
    </xf>
    <xf numFmtId="0" fontId="35" fillId="0" borderId="1" xfId="0" applyFont="1" applyBorder="1" applyAlignment="1">
      <alignment vertical="top" wrapText="1"/>
    </xf>
    <xf numFmtId="0" fontId="17" fillId="8" borderId="1" xfId="0" applyFont="1" applyFill="1" applyBorder="1" applyAlignment="1">
      <alignment vertical="center" wrapText="1"/>
    </xf>
    <xf numFmtId="0" fontId="36" fillId="0" borderId="1" xfId="0" applyFont="1" applyBorder="1" applyAlignment="1">
      <alignment horizontal="left" vertical="center" wrapText="1"/>
    </xf>
    <xf numFmtId="0" fontId="24" fillId="2" borderId="1" xfId="0" applyFont="1" applyFill="1" applyBorder="1" applyAlignment="1">
      <alignment vertical="center"/>
    </xf>
    <xf numFmtId="0" fontId="24" fillId="0" borderId="1" xfId="0" applyFont="1" applyFill="1" applyBorder="1" applyAlignment="1">
      <alignment vertical="center"/>
    </xf>
    <xf numFmtId="0" fontId="16" fillId="3" borderId="1" xfId="0" applyFont="1" applyFill="1" applyBorder="1" applyAlignment="1">
      <alignment vertical="top" wrapText="1"/>
    </xf>
    <xf numFmtId="0" fontId="48" fillId="0" borderId="1" xfId="0" applyFont="1" applyBorder="1" applyAlignment="1">
      <alignment vertical="top" wrapText="1"/>
    </xf>
    <xf numFmtId="0" fontId="49" fillId="9" borderId="1" xfId="0" applyFont="1" applyFill="1" applyBorder="1" applyAlignment="1">
      <alignment vertical="center" wrapText="1"/>
    </xf>
    <xf numFmtId="0" fontId="28" fillId="9" borderId="1" xfId="0" applyFont="1" applyFill="1" applyBorder="1" applyAlignment="1">
      <alignment vertical="top" wrapText="1"/>
    </xf>
    <xf numFmtId="0" fontId="33" fillId="9" borderId="1" xfId="0" applyFont="1" applyFill="1" applyBorder="1" applyAlignment="1">
      <alignment vertical="top" wrapText="1"/>
    </xf>
    <xf numFmtId="0" fontId="50" fillId="3" borderId="1" xfId="0" applyFont="1" applyFill="1" applyBorder="1" applyAlignment="1">
      <alignment vertical="top" wrapText="1"/>
    </xf>
    <xf numFmtId="0" fontId="12" fillId="0" borderId="1" xfId="0" applyFont="1" applyBorder="1" applyAlignment="1">
      <alignment vertical="center" wrapText="1"/>
    </xf>
    <xf numFmtId="0" fontId="13" fillId="0" borderId="1" xfId="0" applyFont="1" applyBorder="1" applyAlignment="1">
      <alignment vertical="center"/>
    </xf>
    <xf numFmtId="0" fontId="51" fillId="10" borderId="1" xfId="0" applyFont="1" applyFill="1" applyBorder="1" applyAlignment="1">
      <alignment vertical="top" wrapText="1"/>
    </xf>
    <xf numFmtId="0" fontId="15" fillId="0" borderId="1" xfId="0" applyFont="1" applyFill="1" applyBorder="1" applyAlignment="1">
      <alignment vertical="top"/>
    </xf>
    <xf numFmtId="0" fontId="51" fillId="10" borderId="1" xfId="0" applyFont="1" applyFill="1" applyBorder="1" applyAlignment="1">
      <alignment vertical="center" wrapText="1"/>
    </xf>
    <xf numFmtId="0" fontId="1" fillId="0" borderId="1" xfId="0" applyFont="1" applyFill="1" applyBorder="1" applyAlignment="1">
      <alignment horizontal="left" vertical="center"/>
    </xf>
    <xf numFmtId="0" fontId="3"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top" wrapText="1"/>
    </xf>
    <xf numFmtId="0" fontId="26" fillId="0" borderId="1" xfId="0" applyFont="1" applyFill="1" applyBorder="1" applyAlignment="1">
      <alignment vertical="center" wrapText="1"/>
    </xf>
    <xf numFmtId="0" fontId="26" fillId="0" borderId="1" xfId="0" applyFont="1" applyFill="1" applyBorder="1" applyAlignment="1">
      <alignment vertical="top" wrapText="1"/>
    </xf>
    <xf numFmtId="0" fontId="36" fillId="15" borderId="1" xfId="0" applyFont="1" applyFill="1" applyBorder="1" applyAlignment="1">
      <alignment vertical="center" wrapText="1"/>
    </xf>
    <xf numFmtId="0" fontId="15" fillId="15" borderId="1" xfId="0" applyFont="1" applyFill="1" applyBorder="1" applyAlignment="1">
      <alignment vertical="center" wrapText="1"/>
    </xf>
    <xf numFmtId="0" fontId="17" fillId="15" borderId="1" xfId="0" applyFont="1" applyFill="1" applyBorder="1" applyAlignment="1">
      <alignment vertical="center" wrapText="1"/>
    </xf>
    <xf numFmtId="0" fontId="13" fillId="15" borderId="1" xfId="0" applyFont="1" applyFill="1" applyBorder="1" applyAlignment="1">
      <alignment vertical="center" wrapText="1"/>
    </xf>
    <xf numFmtId="0" fontId="16" fillId="15" borderId="1" xfId="0" applyFont="1" applyFill="1" applyBorder="1" applyAlignment="1">
      <alignment vertical="center" wrapText="1"/>
    </xf>
    <xf numFmtId="0" fontId="18" fillId="15" borderId="1" xfId="0" applyFont="1" applyFill="1" applyBorder="1" applyAlignment="1">
      <alignment horizontal="center" vertical="center" wrapText="1"/>
    </xf>
    <xf numFmtId="0" fontId="15" fillId="15" borderId="1" xfId="0" applyFont="1" applyFill="1" applyBorder="1" applyAlignment="1"/>
    <xf numFmtId="0" fontId="15" fillId="15" borderId="1" xfId="0" applyFont="1" applyFill="1" applyBorder="1" applyAlignment="1">
      <alignment vertical="center"/>
    </xf>
    <xf numFmtId="0" fontId="15" fillId="16" borderId="1" xfId="0" applyFont="1" applyFill="1" applyBorder="1" applyAlignment="1">
      <alignment vertical="center"/>
    </xf>
    <xf numFmtId="0" fontId="33" fillId="15" borderId="1" xfId="0" applyFont="1" applyFill="1" applyBorder="1" applyAlignment="1">
      <alignment vertical="top" wrapText="1"/>
    </xf>
    <xf numFmtId="0" fontId="37" fillId="15" borderId="1" xfId="0" applyFont="1" applyFill="1" applyBorder="1" applyAlignment="1">
      <alignment vertical="top" wrapText="1"/>
    </xf>
    <xf numFmtId="0" fontId="25" fillId="15" borderId="1" xfId="0" applyFont="1" applyFill="1" applyBorder="1" applyAlignment="1">
      <alignment vertical="top" wrapText="1"/>
    </xf>
    <xf numFmtId="0" fontId="38" fillId="15" borderId="1" xfId="0" applyFont="1" applyFill="1" applyBorder="1" applyAlignment="1">
      <alignment vertical="top" wrapText="1"/>
    </xf>
    <xf numFmtId="0" fontId="15" fillId="16" borderId="1" xfId="0" applyFont="1" applyFill="1" applyBorder="1" applyAlignment="1">
      <alignment vertical="top"/>
    </xf>
    <xf numFmtId="0" fontId="15" fillId="17" borderId="1" xfId="0" applyFont="1" applyFill="1" applyBorder="1" applyAlignment="1">
      <alignment vertical="center"/>
    </xf>
    <xf numFmtId="0" fontId="15" fillId="18" borderId="1" xfId="0" applyFont="1" applyFill="1" applyBorder="1" applyAlignment="1">
      <alignment vertical="center"/>
    </xf>
    <xf numFmtId="0" fontId="0" fillId="15" borderId="1" xfId="0" applyFont="1" applyFill="1" applyBorder="1" applyAlignment="1"/>
    <xf numFmtId="0" fontId="13" fillId="0" borderId="1" xfId="0" applyFont="1" applyFill="1" applyBorder="1" applyAlignment="1">
      <alignment vertical="top" wrapText="1"/>
    </xf>
    <xf numFmtId="0" fontId="13" fillId="0" borderId="1" xfId="0" applyFont="1" applyFill="1" applyBorder="1" applyAlignment="1">
      <alignment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vertical="top" wrapText="1"/>
    </xf>
    <xf numFmtId="0" fontId="25" fillId="0" borderId="1" xfId="0" applyFont="1" applyFill="1" applyBorder="1" applyAlignment="1">
      <alignment vertical="top" wrapText="1"/>
    </xf>
    <xf numFmtId="0" fontId="15" fillId="0" borderId="1" xfId="0" applyFont="1" applyFill="1" applyBorder="1" applyAlignment="1"/>
    <xf numFmtId="0" fontId="19" fillId="0" borderId="1" xfId="0" applyFont="1" applyFill="1" applyBorder="1" applyAlignment="1">
      <alignment vertical="top" wrapText="1"/>
    </xf>
    <xf numFmtId="0" fontId="38" fillId="0" borderId="1" xfId="0" applyFont="1" applyFill="1" applyBorder="1" applyAlignment="1">
      <alignment vertical="top" wrapText="1"/>
    </xf>
    <xf numFmtId="0" fontId="16" fillId="0" borderId="1" xfId="0" applyFont="1" applyFill="1" applyBorder="1" applyAlignment="1">
      <alignment vertical="center"/>
    </xf>
    <xf numFmtId="0" fontId="39" fillId="0" borderId="1" xfId="0" applyFont="1" applyFill="1" applyBorder="1" applyAlignment="1">
      <alignment vertical="center" wrapText="1"/>
    </xf>
    <xf numFmtId="0" fontId="37" fillId="0" borderId="1" xfId="0" applyFont="1" applyFill="1" applyBorder="1" applyAlignment="1">
      <alignment vertical="center" wrapText="1"/>
    </xf>
    <xf numFmtId="0" fontId="26" fillId="0" borderId="1" xfId="0" applyFont="1" applyFill="1" applyBorder="1" applyAlignment="1">
      <alignment vertical="center"/>
    </xf>
    <xf numFmtId="0" fontId="21" fillId="0" borderId="1" xfId="2" applyFont="1" applyFill="1" applyBorder="1" applyAlignment="1">
      <alignment vertical="top" wrapText="1"/>
    </xf>
    <xf numFmtId="0" fontId="16" fillId="0" borderId="1" xfId="0" applyFont="1" applyFill="1" applyBorder="1" applyAlignment="1">
      <alignment vertical="top"/>
    </xf>
    <xf numFmtId="0" fontId="19" fillId="0" borderId="1" xfId="0" applyFont="1" applyFill="1" applyBorder="1" applyAlignment="1">
      <alignment horizontal="center" vertical="center"/>
    </xf>
    <xf numFmtId="0" fontId="26" fillId="0" borderId="1" xfId="0" applyFont="1" applyFill="1" applyBorder="1" applyAlignment="1">
      <alignment vertical="top"/>
    </xf>
    <xf numFmtId="0" fontId="1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xf>
    <xf numFmtId="0" fontId="20" fillId="0" borderId="1" xfId="0" applyFont="1" applyFill="1" applyBorder="1" applyAlignment="1">
      <alignment vertical="top" wrapText="1"/>
    </xf>
    <xf numFmtId="0" fontId="22" fillId="0" borderId="1" xfId="0" applyFont="1" applyFill="1" applyBorder="1" applyAlignment="1">
      <alignment vertical="top" wrapText="1"/>
    </xf>
    <xf numFmtId="0" fontId="0" fillId="0" borderId="0" xfId="0" applyFont="1" applyFill="1" applyAlignment="1"/>
    <xf numFmtId="0" fontId="0" fillId="0" borderId="1" xfId="0" applyFont="1" applyFill="1" applyBorder="1" applyAlignment="1">
      <alignment horizontal="left"/>
    </xf>
    <xf numFmtId="0" fontId="15" fillId="0" borderId="1" xfId="0" applyFont="1" applyFill="1" applyBorder="1" applyAlignment="1">
      <alignment horizontal="left"/>
    </xf>
    <xf numFmtId="0" fontId="23" fillId="0" borderId="1" xfId="0" applyFont="1" applyFill="1" applyBorder="1" applyAlignment="1">
      <alignment horizontal="left" vertical="top" wrapText="1"/>
    </xf>
    <xf numFmtId="0" fontId="24" fillId="0" borderId="1" xfId="0" applyFont="1" applyFill="1" applyBorder="1" applyAlignment="1">
      <alignment horizontal="left" wrapText="1"/>
    </xf>
    <xf numFmtId="0" fontId="25" fillId="0" borderId="1" xfId="0" applyFont="1" applyFill="1" applyBorder="1" applyAlignment="1">
      <alignment horizontal="left" vertical="top" wrapText="1"/>
    </xf>
    <xf numFmtId="0" fontId="26" fillId="0" borderId="1" xfId="0" applyFont="1" applyFill="1" applyBorder="1" applyAlignment="1">
      <alignment horizontal="left"/>
    </xf>
    <xf numFmtId="0" fontId="27" fillId="0" borderId="1" xfId="0" applyFont="1" applyFill="1" applyBorder="1" applyAlignment="1">
      <alignment vertical="top" wrapText="1"/>
    </xf>
    <xf numFmtId="0" fontId="29" fillId="0" borderId="1" xfId="0" applyFont="1" applyFill="1" applyBorder="1" applyAlignment="1">
      <alignment vertical="top" wrapText="1"/>
    </xf>
    <xf numFmtId="0" fontId="20" fillId="0" borderId="1" xfId="0" applyFont="1" applyFill="1" applyBorder="1" applyAlignment="1">
      <alignment horizontal="left" vertical="top" wrapText="1"/>
    </xf>
    <xf numFmtId="0" fontId="30" fillId="0" borderId="1" xfId="0" applyFont="1" applyFill="1" applyBorder="1" applyAlignment="1">
      <alignment vertical="center" wrapText="1"/>
    </xf>
    <xf numFmtId="0" fontId="21" fillId="0" borderId="1" xfId="2" applyFont="1" applyFill="1" applyBorder="1" applyAlignment="1">
      <alignment vertical="center" wrapText="1"/>
    </xf>
    <xf numFmtId="0" fontId="25"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2" xfId="0" applyFont="1" applyFill="1" applyBorder="1" applyAlignment="1">
      <alignment vertical="top" wrapText="1"/>
    </xf>
    <xf numFmtId="0" fontId="21" fillId="0" borderId="2" xfId="2" applyFont="1" applyFill="1" applyBorder="1" applyAlignment="1">
      <alignment vertical="top" wrapText="1"/>
    </xf>
    <xf numFmtId="0" fontId="31" fillId="0" borderId="2" xfId="0" applyFont="1" applyFill="1" applyBorder="1" applyAlignment="1">
      <alignment vertical="top" wrapText="1"/>
    </xf>
    <xf numFmtId="0" fontId="29" fillId="0" borderId="2" xfId="0" applyFont="1" applyFill="1" applyBorder="1" applyAlignment="1">
      <alignment vertical="top" wrapText="1"/>
    </xf>
    <xf numFmtId="0" fontId="17" fillId="0" borderId="2" xfId="0" applyFont="1" applyFill="1" applyBorder="1" applyAlignment="1">
      <alignment wrapText="1"/>
    </xf>
    <xf numFmtId="0" fontId="0" fillId="0" borderId="1" xfId="0" applyFont="1" applyFill="1" applyBorder="1" applyAlignment="1">
      <alignment vertical="top"/>
    </xf>
    <xf numFmtId="0" fontId="40" fillId="0" borderId="1" xfId="0" applyFont="1" applyFill="1" applyBorder="1" applyAlignment="1">
      <alignment vertical="top" wrapText="1"/>
    </xf>
    <xf numFmtId="0" fontId="36" fillId="19" borderId="1" xfId="0" applyFont="1" applyFill="1" applyBorder="1" applyAlignment="1">
      <alignment vertical="center" wrapText="1"/>
    </xf>
    <xf numFmtId="0" fontId="45" fillId="15" borderId="1" xfId="0" applyFont="1" applyFill="1" applyBorder="1" applyAlignment="1">
      <alignment vertical="top" wrapText="1"/>
    </xf>
    <xf numFmtId="0" fontId="45" fillId="16" borderId="1" xfId="0" applyFont="1" applyFill="1" applyBorder="1" applyAlignment="1">
      <alignment vertical="top" wrapText="1"/>
    </xf>
    <xf numFmtId="0" fontId="36" fillId="20" borderId="1" xfId="0" applyFont="1" applyFill="1" applyBorder="1" applyAlignment="1">
      <alignment vertical="center" wrapText="1"/>
    </xf>
    <xf numFmtId="0" fontId="24" fillId="15" borderId="1" xfId="0" applyFont="1" applyFill="1" applyBorder="1" applyAlignment="1">
      <alignment vertical="center" wrapText="1"/>
    </xf>
    <xf numFmtId="0" fontId="24" fillId="16" borderId="1" xfId="0" applyFont="1" applyFill="1" applyBorder="1" applyAlignment="1">
      <alignment vertical="center" wrapText="1"/>
    </xf>
    <xf numFmtId="0" fontId="25" fillId="17" borderId="1" xfId="0" applyFont="1" applyFill="1" applyBorder="1" applyAlignment="1">
      <alignment vertical="center" wrapText="1"/>
    </xf>
    <xf numFmtId="0" fontId="24" fillId="17" borderId="1" xfId="0" applyFont="1" applyFill="1" applyBorder="1" applyAlignment="1">
      <alignment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41" fillId="0" borderId="1" xfId="0" applyFont="1" applyFill="1" applyBorder="1" applyAlignment="1">
      <alignment vertical="top" wrapText="1"/>
    </xf>
    <xf numFmtId="0" fontId="35" fillId="0" borderId="1" xfId="0" applyFont="1" applyFill="1" applyBorder="1" applyAlignment="1">
      <alignment vertical="top" wrapText="1"/>
    </xf>
    <xf numFmtId="0" fontId="17" fillId="0" borderId="1" xfId="0" applyFont="1" applyFill="1" applyBorder="1" applyAlignment="1">
      <alignment vertical="center" wrapText="1"/>
    </xf>
    <xf numFmtId="0" fontId="28" fillId="15" borderId="1" xfId="0" applyFont="1" applyFill="1" applyBorder="1" applyAlignment="1">
      <alignment vertical="top" wrapText="1"/>
    </xf>
    <xf numFmtId="0" fontId="28" fillId="16" borderId="1" xfId="0" applyFont="1" applyFill="1" applyBorder="1" applyAlignment="1">
      <alignment vertical="top" wrapText="1"/>
    </xf>
    <xf numFmtId="0" fontId="49" fillId="21" borderId="1" xfId="0" applyFont="1" applyFill="1" applyBorder="1" applyAlignment="1">
      <alignment vertical="center" wrapText="1"/>
    </xf>
    <xf numFmtId="0" fontId="50" fillId="0" borderId="1" xfId="0" applyFont="1" applyFill="1" applyBorder="1" applyAlignment="1">
      <alignment vertical="top" wrapText="1"/>
    </xf>
    <xf numFmtId="0" fontId="12" fillId="0" borderId="1" xfId="0" applyFont="1" applyFill="1" applyBorder="1" applyAlignment="1">
      <alignment vertical="center" wrapText="1"/>
    </xf>
    <xf numFmtId="0" fontId="13" fillId="0" borderId="1" xfId="0" applyFont="1" applyFill="1" applyBorder="1" applyAlignment="1">
      <alignment vertical="center"/>
    </xf>
    <xf numFmtId="0" fontId="51" fillId="0" borderId="1" xfId="0" applyFont="1" applyFill="1" applyBorder="1" applyAlignment="1">
      <alignment vertical="center" wrapText="1"/>
    </xf>
    <xf numFmtId="0" fontId="42" fillId="0" borderId="1" xfId="0" applyFont="1" applyFill="1" applyBorder="1" applyAlignment="1">
      <alignment vertical="top" wrapText="1"/>
    </xf>
    <xf numFmtId="0" fontId="11" fillId="0" borderId="1" xfId="0" applyFont="1" applyFill="1" applyBorder="1" applyAlignment="1">
      <alignment vertical="top" wrapText="1"/>
    </xf>
    <xf numFmtId="0" fontId="53" fillId="0" borderId="1" xfId="0" applyFont="1" applyFill="1" applyBorder="1" applyAlignment="1">
      <alignment vertical="top" wrapText="1"/>
    </xf>
    <xf numFmtId="0" fontId="53" fillId="0" borderId="1" xfId="0" applyFont="1" applyFill="1" applyBorder="1" applyAlignment="1">
      <alignment vertical="top"/>
    </xf>
    <xf numFmtId="0" fontId="54" fillId="0" borderId="1" xfId="0" applyFont="1" applyFill="1" applyBorder="1" applyAlignment="1">
      <alignment vertical="top" wrapText="1"/>
    </xf>
    <xf numFmtId="0" fontId="11" fillId="0" borderId="1" xfId="0" applyFont="1" applyFill="1" applyBorder="1" applyAlignment="1">
      <alignment horizontal="center" vertical="center" wrapText="1"/>
    </xf>
    <xf numFmtId="0" fontId="55" fillId="0" borderId="1" xfId="0" applyFont="1" applyFill="1" applyBorder="1" applyAlignment="1">
      <alignment vertical="top" wrapText="1"/>
    </xf>
    <xf numFmtId="0" fontId="56" fillId="0" borderId="1" xfId="0" applyFont="1" applyFill="1" applyBorder="1" applyAlignment="1"/>
    <xf numFmtId="0" fontId="13" fillId="0" borderId="0" xfId="0" applyFont="1" applyFill="1" applyBorder="1" applyAlignment="1">
      <alignment vertical="center" wrapText="1"/>
    </xf>
    <xf numFmtId="0" fontId="16" fillId="15" borderId="0" xfId="0" applyFont="1" applyFill="1" applyBorder="1" applyAlignment="1">
      <alignment vertical="center" wrapText="1"/>
    </xf>
    <xf numFmtId="0" fontId="16" fillId="22" borderId="1" xfId="0" applyFont="1" applyFill="1" applyBorder="1" applyAlignment="1">
      <alignment horizontal="left" vertical="center" wrapText="1"/>
    </xf>
    <xf numFmtId="0" fontId="16" fillId="22" borderId="1" xfId="0" applyFont="1" applyFill="1" applyBorder="1" applyAlignment="1">
      <alignment vertical="center" wrapText="1"/>
    </xf>
    <xf numFmtId="0" fontId="15" fillId="22" borderId="1" xfId="0" applyFont="1" applyFill="1" applyBorder="1" applyAlignment="1">
      <alignment vertical="center" wrapText="1"/>
    </xf>
    <xf numFmtId="0" fontId="13" fillId="23" borderId="1" xfId="0" applyFont="1" applyFill="1" applyBorder="1" applyAlignment="1">
      <alignment vertical="center" wrapText="1"/>
    </xf>
    <xf numFmtId="0" fontId="15" fillId="24" borderId="1" xfId="0" applyFont="1" applyFill="1" applyBorder="1" applyAlignment="1">
      <alignment vertical="top" wrapText="1"/>
    </xf>
    <xf numFmtId="0" fontId="13" fillId="23" borderId="1" xfId="0" applyFont="1" applyFill="1" applyBorder="1" applyAlignment="1">
      <alignment vertical="top" wrapText="1"/>
    </xf>
    <xf numFmtId="0" fontId="16" fillId="22" borderId="1" xfId="0" applyFont="1" applyFill="1" applyBorder="1" applyAlignment="1">
      <alignment vertical="top" wrapText="1"/>
    </xf>
    <xf numFmtId="0" fontId="7" fillId="22" borderId="0" xfId="0" applyFont="1" applyFill="1" applyAlignment="1">
      <alignment vertical="center" wrapText="1"/>
    </xf>
    <xf numFmtId="0" fontId="7" fillId="23" borderId="0" xfId="0" applyFont="1" applyFill="1" applyAlignment="1">
      <alignment vertical="center" wrapText="1"/>
    </xf>
    <xf numFmtId="0" fontId="13" fillId="24" borderId="0" xfId="0" applyFont="1" applyFill="1" applyBorder="1" applyAlignment="1">
      <alignment vertical="center" wrapText="1"/>
    </xf>
    <xf numFmtId="0" fontId="16" fillId="25" borderId="0" xfId="0" applyFont="1" applyFill="1" applyBorder="1" applyAlignment="1">
      <alignment vertical="center" wrapText="1"/>
    </xf>
    <xf numFmtId="0" fontId="39" fillId="23" borderId="1" xfId="0" applyFont="1" applyFill="1" applyBorder="1" applyAlignment="1">
      <alignment vertical="center" wrapText="1"/>
    </xf>
    <xf numFmtId="0" fontId="13" fillId="26" borderId="1" xfId="0" applyFont="1" applyFill="1" applyBorder="1" applyAlignment="1">
      <alignment horizontal="center" vertical="center" wrapText="1"/>
    </xf>
    <xf numFmtId="0" fontId="15" fillId="27" borderId="1" xfId="0" applyFont="1" applyFill="1" applyBorder="1" applyAlignment="1">
      <alignment horizontal="left" vertical="center" wrapText="1"/>
    </xf>
    <xf numFmtId="0" fontId="15" fillId="27" borderId="1" xfId="0" applyFont="1" applyFill="1" applyBorder="1" applyAlignment="1">
      <alignment vertical="center" wrapText="1"/>
    </xf>
    <xf numFmtId="0" fontId="15" fillId="27" borderId="1" xfId="0" applyFont="1" applyFill="1" applyBorder="1" applyAlignment="1">
      <alignment vertical="top" wrapText="1"/>
    </xf>
    <xf numFmtId="0" fontId="26" fillId="27" borderId="1" xfId="0" applyFont="1" applyFill="1" applyBorder="1" applyAlignment="1">
      <alignment vertical="center" wrapText="1"/>
    </xf>
    <xf numFmtId="0" fontId="26" fillId="27" borderId="1" xfId="0" applyFont="1" applyFill="1" applyBorder="1" applyAlignment="1">
      <alignment vertical="top" wrapText="1"/>
    </xf>
    <xf numFmtId="0" fontId="36" fillId="27" borderId="1" xfId="0" applyFont="1" applyFill="1" applyBorder="1"/>
    <xf numFmtId="0" fontId="36" fillId="27" borderId="1" xfId="0" applyFont="1" applyFill="1" applyBorder="1" applyAlignment="1">
      <alignment horizontal="left" vertical="center" wrapText="1"/>
    </xf>
    <xf numFmtId="0" fontId="24" fillId="27" borderId="1" xfId="0" applyFont="1" applyFill="1" applyBorder="1" applyAlignment="1">
      <alignment vertical="top" wrapText="1"/>
    </xf>
    <xf numFmtId="0" fontId="53" fillId="27" borderId="1" xfId="0" applyFont="1" applyFill="1" applyBorder="1" applyAlignment="1">
      <alignment vertical="top" wrapText="1"/>
    </xf>
    <xf numFmtId="0" fontId="0" fillId="27" borderId="0" xfId="0" applyFont="1" applyFill="1" applyAlignment="1"/>
    <xf numFmtId="0" fontId="15" fillId="27" borderId="1" xfId="0" applyFont="1" applyFill="1" applyBorder="1" applyAlignment="1">
      <alignment vertical="center"/>
    </xf>
    <xf numFmtId="0" fontId="15" fillId="27" borderId="1" xfId="0" applyFont="1" applyFill="1" applyBorder="1" applyAlignment="1"/>
    <xf numFmtId="0" fontId="13" fillId="25" borderId="1" xfId="0" applyFont="1" applyFill="1" applyBorder="1" applyAlignment="1">
      <alignment vertical="center" wrapText="1"/>
    </xf>
    <xf numFmtId="0" fontId="15" fillId="25" borderId="1" xfId="0" applyFont="1" applyFill="1" applyBorder="1" applyAlignment="1">
      <alignment vertical="center" wrapText="1"/>
    </xf>
    <xf numFmtId="0" fontId="15" fillId="25" borderId="1" xfId="0" applyFont="1" applyFill="1" applyBorder="1" applyAlignment="1">
      <alignment wrapText="1"/>
    </xf>
    <xf numFmtId="0" fontId="16" fillId="25" borderId="1" xfId="0" applyFont="1" applyFill="1" applyBorder="1" applyAlignment="1">
      <alignment vertical="center" wrapText="1"/>
    </xf>
    <xf numFmtId="0" fontId="18" fillId="25" borderId="1" xfId="0" applyFont="1" applyFill="1" applyBorder="1" applyAlignment="1">
      <alignment horizontal="center" vertical="center" wrapText="1"/>
    </xf>
    <xf numFmtId="0" fontId="15" fillId="25" borderId="1" xfId="0" applyFont="1" applyFill="1" applyBorder="1" applyAlignment="1">
      <alignment vertical="center"/>
    </xf>
    <xf numFmtId="0" fontId="15" fillId="25" borderId="1" xfId="0" applyFont="1" applyFill="1" applyBorder="1" applyAlignment="1">
      <alignment vertical="top" wrapText="1"/>
    </xf>
    <xf numFmtId="0" fontId="15" fillId="25" borderId="1" xfId="0" applyFont="1" applyFill="1" applyBorder="1" applyAlignment="1">
      <alignment vertical="top"/>
    </xf>
    <xf numFmtId="0" fontId="0" fillId="25" borderId="1" xfId="0" applyFont="1" applyFill="1" applyBorder="1" applyAlignment="1"/>
    <xf numFmtId="0" fontId="12" fillId="25" borderId="1" xfId="0" applyFont="1" applyFill="1" applyBorder="1" applyAlignment="1">
      <alignment vertical="top" wrapText="1"/>
    </xf>
    <xf numFmtId="0" fontId="33" fillId="25" borderId="1" xfId="0" applyFont="1" applyFill="1" applyBorder="1" applyAlignment="1">
      <alignment vertical="top" wrapText="1"/>
    </xf>
    <xf numFmtId="0" fontId="38" fillId="25" borderId="1" xfId="0" applyFont="1" applyFill="1" applyBorder="1" applyAlignment="1">
      <alignment vertical="top" wrapText="1"/>
    </xf>
    <xf numFmtId="0" fontId="16" fillId="25" borderId="1" xfId="0" applyFont="1" applyFill="1" applyBorder="1" applyAlignment="1">
      <alignment vertical="center"/>
    </xf>
    <xf numFmtId="0" fontId="24" fillId="25" borderId="1" xfId="0" applyFont="1" applyFill="1" applyBorder="1" applyAlignment="1">
      <alignment vertical="center" wrapText="1"/>
    </xf>
    <xf numFmtId="0" fontId="25" fillId="25" borderId="1" xfId="0" applyFont="1" applyFill="1" applyBorder="1" applyAlignment="1">
      <alignment vertical="center" wrapText="1"/>
    </xf>
    <xf numFmtId="0" fontId="44" fillId="25" borderId="1" xfId="0" applyFont="1" applyFill="1" applyBorder="1" applyAlignment="1">
      <alignment vertical="center" wrapText="1"/>
    </xf>
    <xf numFmtId="0" fontId="17" fillId="25" borderId="1" xfId="0" applyFont="1" applyFill="1" applyBorder="1" applyAlignment="1">
      <alignment vertical="center" wrapText="1"/>
    </xf>
    <xf numFmtId="0" fontId="37" fillId="25" borderId="1" xfId="0" applyFont="1" applyFill="1" applyBorder="1" applyAlignment="1">
      <alignment vertical="top" wrapText="1"/>
    </xf>
    <xf numFmtId="0" fontId="25" fillId="25" borderId="1" xfId="0" applyFont="1" applyFill="1" applyBorder="1" applyAlignment="1">
      <alignment vertical="top" wrapText="1"/>
    </xf>
    <xf numFmtId="0" fontId="15" fillId="28" borderId="1" xfId="0" applyFont="1" applyFill="1" applyBorder="1" applyAlignment="1">
      <alignment vertical="center" wrapText="1"/>
    </xf>
    <xf numFmtId="0" fontId="52" fillId="29" borderId="0" xfId="0" applyFont="1" applyFill="1" applyAlignment="1"/>
    <xf numFmtId="0" fontId="0" fillId="29" borderId="0" xfId="0" applyFont="1" applyFill="1" applyAlignment="1"/>
    <xf numFmtId="0" fontId="13" fillId="30" borderId="1" xfId="0" applyFont="1" applyFill="1" applyBorder="1" applyAlignment="1">
      <alignment vertical="center" wrapText="1"/>
    </xf>
    <xf numFmtId="0" fontId="19" fillId="25" borderId="1" xfId="0" applyFont="1" applyFill="1" applyBorder="1" applyAlignment="1">
      <alignment horizontal="center" vertical="center"/>
    </xf>
    <xf numFmtId="0" fontId="57" fillId="0" borderId="1" xfId="0" applyFont="1" applyFill="1" applyBorder="1" applyAlignment="1">
      <alignment vertical="center" wrapText="1"/>
    </xf>
    <xf numFmtId="0" fontId="15" fillId="22" borderId="1" xfId="0" applyFont="1" applyFill="1" applyBorder="1" applyAlignment="1">
      <alignment vertical="top" wrapText="1"/>
    </xf>
    <xf numFmtId="0" fontId="16" fillId="28" borderId="1" xfId="0" applyFont="1" applyFill="1" applyBorder="1" applyAlignment="1">
      <alignment vertical="center" wrapText="1"/>
    </xf>
    <xf numFmtId="0" fontId="15" fillId="23" borderId="1" xfId="0" applyFont="1" applyFill="1" applyBorder="1" applyAlignment="1">
      <alignment vertical="top" wrapText="1"/>
    </xf>
    <xf numFmtId="0" fontId="11" fillId="23" borderId="1" xfId="0" applyFont="1" applyFill="1" applyBorder="1" applyAlignment="1">
      <alignment vertical="top" wrapText="1"/>
    </xf>
    <xf numFmtId="0" fontId="36" fillId="27" borderId="1" xfId="0" applyFont="1" applyFill="1" applyBorder="1" applyAlignment="1">
      <alignment wrapText="1"/>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Border="1" applyAlignment="1">
      <alignment vertical="top" wrapText="1"/>
    </xf>
    <xf numFmtId="0" fontId="13" fillId="0" borderId="0" xfId="0" applyFont="1" applyBorder="1" applyAlignment="1">
      <alignment vertical="top"/>
    </xf>
  </cellXfs>
  <cellStyles count="10">
    <cellStyle name="Followed Hyperlink" xfId="1"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Hyperlink" xfId="2"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ncbi.nlm.nih.gov/pubmed/24204000" TargetMode="External"/><Relationship Id="rId14" Type="http://schemas.openxmlformats.org/officeDocument/2006/relationships/hyperlink" Target="http://www.ncbi.nlm.nih.gov/pubmed/22580974" TargetMode="External"/><Relationship Id="rId15" Type="http://schemas.openxmlformats.org/officeDocument/2006/relationships/hyperlink" Target="http://www.ncbi.nlm.nih.gov/pubmed/21389978" TargetMode="External"/><Relationship Id="rId16" Type="http://schemas.openxmlformats.org/officeDocument/2006/relationships/hyperlink" Target="http://www.ncbi.nlm.nih.gov/pmc/articles/PMC4268853/" TargetMode="External"/><Relationship Id="rId17" Type="http://schemas.openxmlformats.org/officeDocument/2006/relationships/hyperlink" Target="http://www.ncbi.nlm.nih.gov/pubmed/25817226" TargetMode="External"/><Relationship Id="rId18" Type="http://schemas.openxmlformats.org/officeDocument/2006/relationships/hyperlink" Target="http://www.ncbi.nlm.nih.gov/pubmed/25514303" TargetMode="External"/><Relationship Id="rId19" Type="http://schemas.openxmlformats.org/officeDocument/2006/relationships/hyperlink" Target="http://www.ncbi.nlm.nih.gov/pubmed/25506933" TargetMode="External"/><Relationship Id="rId50" Type="http://schemas.openxmlformats.org/officeDocument/2006/relationships/hyperlink" Target="http://www.ncbi.nlm.nih.gov/pubmed/24658395" TargetMode="External"/><Relationship Id="rId51" Type="http://schemas.openxmlformats.org/officeDocument/2006/relationships/hyperlink" Target="http://www.ncbi.nlm.nih.gov/pubmed/23505185" TargetMode="External"/><Relationship Id="rId52" Type="http://schemas.openxmlformats.org/officeDocument/2006/relationships/hyperlink" Target="http://www.ncbi.nlm.nih.gov/pubmed/23489530" TargetMode="External"/><Relationship Id="rId53" Type="http://schemas.openxmlformats.org/officeDocument/2006/relationships/hyperlink" Target="http://www.ncbi.nlm.nih.gov/pubmed/22789885" TargetMode="External"/><Relationship Id="rId54" Type="http://schemas.openxmlformats.org/officeDocument/2006/relationships/hyperlink" Target="http://www.ncbi.nlm.nih.gov/pubmed/24480368" TargetMode="External"/><Relationship Id="rId55" Type="http://schemas.openxmlformats.org/officeDocument/2006/relationships/hyperlink" Target="http://www.ncbi.nlm.nih.gov/pubmed/24229349" TargetMode="External"/><Relationship Id="rId56" Type="http://schemas.openxmlformats.org/officeDocument/2006/relationships/hyperlink" Target="http://www.ncbi.nlm.nih.gov/pubmed/25160563" TargetMode="External"/><Relationship Id="rId57" Type="http://schemas.openxmlformats.org/officeDocument/2006/relationships/hyperlink" Target="http://www.ncbi.nlm.nih.gov/pubmed/26684274" TargetMode="External"/><Relationship Id="rId58" Type="http://schemas.openxmlformats.org/officeDocument/2006/relationships/hyperlink" Target="http://www.ncbi.nlm.nih.gov/pubmed/25213404" TargetMode="External"/><Relationship Id="rId40" Type="http://schemas.openxmlformats.org/officeDocument/2006/relationships/hyperlink" Target="http://www.ncbi.nlm.nih.gov/pubmed/23078336" TargetMode="External"/><Relationship Id="rId41" Type="http://schemas.openxmlformats.org/officeDocument/2006/relationships/hyperlink" Target="http://www.ncbi.nlm.nih.gov/pubmed/22312120" TargetMode="External"/><Relationship Id="rId42" Type="http://schemas.openxmlformats.org/officeDocument/2006/relationships/hyperlink" Target="http://www.ncbi.nlm.nih.gov/pubmed/22250025" TargetMode="External"/><Relationship Id="rId43" Type="http://schemas.openxmlformats.org/officeDocument/2006/relationships/hyperlink" Target="http://www.ncbi.nlm.nih.gov/pubmed/21756328" TargetMode="External"/><Relationship Id="rId44" Type="http://schemas.openxmlformats.org/officeDocument/2006/relationships/hyperlink" Target="http://www.ncbi.nlm.nih.gov/pubmed/21167574" TargetMode="External"/><Relationship Id="rId45" Type="http://schemas.openxmlformats.org/officeDocument/2006/relationships/hyperlink" Target="http://www.cspinet.org/cgi-bin/integrity.cgi" TargetMode="External"/><Relationship Id="rId46" Type="http://schemas.openxmlformats.org/officeDocument/2006/relationships/hyperlink" Target="http://www.ncbi.nlm.nih.gov/pubmed/25559136" TargetMode="External"/><Relationship Id="rId47" Type="http://schemas.openxmlformats.org/officeDocument/2006/relationships/hyperlink" Target="http://www.ncbi.nlm.nih.gov/pubmed/23310961" TargetMode="External"/><Relationship Id="rId48" Type="http://schemas.openxmlformats.org/officeDocument/2006/relationships/hyperlink" Target="http://www.ncbi.nlm.nih.gov/pubmed/26627878" TargetMode="External"/><Relationship Id="rId49" Type="http://schemas.openxmlformats.org/officeDocument/2006/relationships/hyperlink" Target="http://www.ncbi.nlm.nih.gov/pubmed/25943554" TargetMode="External"/><Relationship Id="rId1" Type="http://schemas.openxmlformats.org/officeDocument/2006/relationships/hyperlink" Target="http://www.ncbi.nlm.nih.gov/pubmed/25679230" TargetMode="External"/><Relationship Id="rId2" Type="http://schemas.openxmlformats.org/officeDocument/2006/relationships/hyperlink" Target="http://www.ncbi.nlm.nih.gov/pubmed/2403824" TargetMode="External"/><Relationship Id="rId3" Type="http://schemas.openxmlformats.org/officeDocument/2006/relationships/hyperlink" Target="http://www.ncbi.nlm.nih.gov/pubmed/23968744" TargetMode="External"/><Relationship Id="rId4" Type="http://schemas.openxmlformats.org/officeDocument/2006/relationships/hyperlink" Target="http://www.ncbi.nlm.nih.gov/pubmed/22112808" TargetMode="External"/><Relationship Id="rId5" Type="http://schemas.openxmlformats.org/officeDocument/2006/relationships/hyperlink" Target="http://www.cspinet.org/cgi-bin/integrity.cgi" TargetMode="External"/><Relationship Id="rId6" Type="http://schemas.openxmlformats.org/officeDocument/2006/relationships/hyperlink" Target="http://www.vitamindwiki.com/Wonder+about+conflict+of+interest+of+IoM+panel+members" TargetMode="External"/><Relationship Id="rId7" Type="http://schemas.openxmlformats.org/officeDocument/2006/relationships/hyperlink" Target="http://www.ncbi.nlm.nih.gov/pubmed/24717343" TargetMode="External"/><Relationship Id="rId8" Type="http://schemas.openxmlformats.org/officeDocument/2006/relationships/hyperlink" Target="http://www.ncbi.nlm.nih.gov/pubmed/22892282" TargetMode="External"/><Relationship Id="rId9" Type="http://schemas.openxmlformats.org/officeDocument/2006/relationships/hyperlink" Target="http://www.ncbi.nlm.nih.gov/pubmed/22800470" TargetMode="External"/><Relationship Id="rId30" Type="http://schemas.openxmlformats.org/officeDocument/2006/relationships/hyperlink" Target="http://www.ncbi.nlm.nih.gov/pubmed/21538532" TargetMode="External"/><Relationship Id="rId31" Type="http://schemas.openxmlformats.org/officeDocument/2006/relationships/hyperlink" Target="http://www.ncbi.nlm.nih.gov/pubmed/21199964" TargetMode="External"/><Relationship Id="rId32" Type="http://schemas.openxmlformats.org/officeDocument/2006/relationships/hyperlink" Target="http://www.ncbi.nlm.nih.gov/pubmed/21098346" TargetMode="External"/><Relationship Id="rId33" Type="http://schemas.openxmlformats.org/officeDocument/2006/relationships/hyperlink" Target="http://www.ncbi.nlm.nih.gov/pubmed/26555856" TargetMode="External"/><Relationship Id="rId34" Type="http://schemas.openxmlformats.org/officeDocument/2006/relationships/hyperlink" Target="http://www.ncbi.nlm.nih.gov/pubmed/25263233" TargetMode="External"/><Relationship Id="rId35" Type="http://schemas.openxmlformats.org/officeDocument/2006/relationships/hyperlink" Target="http://www.ncbi.nlm.nih.gov/pubmed/25109801" TargetMode="External"/><Relationship Id="rId36" Type="http://schemas.openxmlformats.org/officeDocument/2006/relationships/hyperlink" Target="http://www.ncbi.nlm.nih.gov/pubmed/24717062" TargetMode="External"/><Relationship Id="rId37" Type="http://schemas.openxmlformats.org/officeDocument/2006/relationships/hyperlink" Target="http://www.ncbi.nlm.nih.gov/pubmed/24284777" TargetMode="External"/><Relationship Id="rId38" Type="http://schemas.openxmlformats.org/officeDocument/2006/relationships/hyperlink" Target="http://www.ncbi.nlm.nih.gov/pubmed/23987196" TargetMode="External"/><Relationship Id="rId39" Type="http://schemas.openxmlformats.org/officeDocument/2006/relationships/hyperlink" Target="http://www.ncbi.nlm.nih.gov/pubmed/23648395" TargetMode="External"/><Relationship Id="rId20" Type="http://schemas.openxmlformats.org/officeDocument/2006/relationships/hyperlink" Target="http://www.ncbi.nlm.nih.gov/pubmed/25042773" TargetMode="External"/><Relationship Id="rId21" Type="http://schemas.openxmlformats.org/officeDocument/2006/relationships/hyperlink" Target="http://www.ncbi.nlm.nih.gov/pubmed/24124061" TargetMode="External"/><Relationship Id="rId22" Type="http://schemas.openxmlformats.org/officeDocument/2006/relationships/hyperlink" Target="http://www.ncbi.nlm.nih.gov/pubmed/24072987" TargetMode="External"/><Relationship Id="rId23" Type="http://schemas.openxmlformats.org/officeDocument/2006/relationships/hyperlink" Target="http://www.ncbi.nlm.nih.gov/pubmed/22284441" TargetMode="External"/><Relationship Id="rId24" Type="http://schemas.openxmlformats.org/officeDocument/2006/relationships/hyperlink" Target="http://www.cspinet.org/cgi-bin/integrity.cgi" TargetMode="External"/><Relationship Id="rId25" Type="http://schemas.openxmlformats.org/officeDocument/2006/relationships/hyperlink" Target="http://www.ncbi.nlm.nih.gov/pubmed/23485179" TargetMode="External"/><Relationship Id="rId26" Type="http://schemas.openxmlformats.org/officeDocument/2006/relationships/hyperlink" Target="http://www.ncbi.nlm.nih.gov/pubmed/25285313" TargetMode="External"/><Relationship Id="rId27" Type="http://schemas.openxmlformats.org/officeDocument/2006/relationships/hyperlink" Target="http://www.ncbi.nlm.nih.gov/pubmed/23044514" TargetMode="External"/><Relationship Id="rId28" Type="http://schemas.openxmlformats.org/officeDocument/2006/relationships/hyperlink" Target="http://www.ncbi.nlm.nih.gov/pubmed/22410446" TargetMode="External"/><Relationship Id="rId29" Type="http://schemas.openxmlformats.org/officeDocument/2006/relationships/hyperlink" Target="http://www.ncbi.nlm.nih.gov/pubmed/21550815" TargetMode="External"/><Relationship Id="rId10" Type="http://schemas.openxmlformats.org/officeDocument/2006/relationships/hyperlink" Target="http://www.ncbi.nlm.nih.gov/pubmed/25514303" TargetMode="External"/><Relationship Id="rId11" Type="http://schemas.openxmlformats.org/officeDocument/2006/relationships/hyperlink" Target="http://www.ncbi.nlm.nih.gov/pubmed/24950118" TargetMode="External"/><Relationship Id="rId12" Type="http://schemas.openxmlformats.org/officeDocument/2006/relationships/hyperlink" Target="http://www.ncbi.nlm.nih.gov/pubmed/24528182"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ncbi.nlm.nih.gov/pubmed/24204000" TargetMode="External"/><Relationship Id="rId14" Type="http://schemas.openxmlformats.org/officeDocument/2006/relationships/hyperlink" Target="http://www.ncbi.nlm.nih.gov/pubmed/22580974" TargetMode="External"/><Relationship Id="rId15" Type="http://schemas.openxmlformats.org/officeDocument/2006/relationships/hyperlink" Target="http://www.ncbi.nlm.nih.gov/pubmed/21389978" TargetMode="External"/><Relationship Id="rId16" Type="http://schemas.openxmlformats.org/officeDocument/2006/relationships/hyperlink" Target="http://www.ncbi.nlm.nih.gov/pmc/articles/PMC4268853/" TargetMode="External"/><Relationship Id="rId17" Type="http://schemas.openxmlformats.org/officeDocument/2006/relationships/hyperlink" Target="http://www.ncbi.nlm.nih.gov/pubmed/25817226" TargetMode="External"/><Relationship Id="rId18" Type="http://schemas.openxmlformats.org/officeDocument/2006/relationships/hyperlink" Target="http://www.ncbi.nlm.nih.gov/pubmed/25506933" TargetMode="External"/><Relationship Id="rId19" Type="http://schemas.openxmlformats.org/officeDocument/2006/relationships/hyperlink" Target="http://www.ncbi.nlm.nih.gov/pubmed/25042773" TargetMode="External"/><Relationship Id="rId50" Type="http://schemas.openxmlformats.org/officeDocument/2006/relationships/hyperlink" Target="http://www.ncbi.nlm.nih.gov/pubmed/23505185" TargetMode="External"/><Relationship Id="rId51" Type="http://schemas.openxmlformats.org/officeDocument/2006/relationships/hyperlink" Target="http://www.ncbi.nlm.nih.gov/pubmed/23489530" TargetMode="External"/><Relationship Id="rId52" Type="http://schemas.openxmlformats.org/officeDocument/2006/relationships/hyperlink" Target="http://www.ncbi.nlm.nih.gov/pubmed/22789885" TargetMode="External"/><Relationship Id="rId53" Type="http://schemas.openxmlformats.org/officeDocument/2006/relationships/hyperlink" Target="http://www.ncbi.nlm.nih.gov/pubmed/24480368" TargetMode="External"/><Relationship Id="rId54" Type="http://schemas.openxmlformats.org/officeDocument/2006/relationships/hyperlink" Target="http://www.ncbi.nlm.nih.gov/pubmed/24229349" TargetMode="External"/><Relationship Id="rId55" Type="http://schemas.openxmlformats.org/officeDocument/2006/relationships/hyperlink" Target="http://www.ncbi.nlm.nih.gov/pubmed/25160563" TargetMode="External"/><Relationship Id="rId56" Type="http://schemas.openxmlformats.org/officeDocument/2006/relationships/hyperlink" Target="http://www.ncbi.nlm.nih.gov/pubmed/26684274" TargetMode="External"/><Relationship Id="rId57" Type="http://schemas.openxmlformats.org/officeDocument/2006/relationships/hyperlink" Target="http://www.ncbi.nlm.nih.gov/pubmed/25213404" TargetMode="External"/><Relationship Id="rId40" Type="http://schemas.openxmlformats.org/officeDocument/2006/relationships/hyperlink" Target="http://www.ncbi.nlm.nih.gov/pubmed/22312120" TargetMode="External"/><Relationship Id="rId41" Type="http://schemas.openxmlformats.org/officeDocument/2006/relationships/hyperlink" Target="http://www.ncbi.nlm.nih.gov/pubmed/22250025" TargetMode="External"/><Relationship Id="rId42" Type="http://schemas.openxmlformats.org/officeDocument/2006/relationships/hyperlink" Target="http://www.ncbi.nlm.nih.gov/pubmed/21756328" TargetMode="External"/><Relationship Id="rId43" Type="http://schemas.openxmlformats.org/officeDocument/2006/relationships/hyperlink" Target="http://www.ncbi.nlm.nih.gov/pubmed/21167574" TargetMode="External"/><Relationship Id="rId44" Type="http://schemas.openxmlformats.org/officeDocument/2006/relationships/hyperlink" Target="http://www.cspinet.org/cgi-bin/integrity.cgi" TargetMode="External"/><Relationship Id="rId45" Type="http://schemas.openxmlformats.org/officeDocument/2006/relationships/hyperlink" Target="http://www.ncbi.nlm.nih.gov/pubmed/25559136" TargetMode="External"/><Relationship Id="rId46" Type="http://schemas.openxmlformats.org/officeDocument/2006/relationships/hyperlink" Target="http://www.ncbi.nlm.nih.gov/pubmed/23310961" TargetMode="External"/><Relationship Id="rId47" Type="http://schemas.openxmlformats.org/officeDocument/2006/relationships/hyperlink" Target="http://www.ncbi.nlm.nih.gov/pubmed/26627878" TargetMode="External"/><Relationship Id="rId48" Type="http://schemas.openxmlformats.org/officeDocument/2006/relationships/hyperlink" Target="http://www.ncbi.nlm.nih.gov/pubmed/25943554" TargetMode="External"/><Relationship Id="rId49" Type="http://schemas.openxmlformats.org/officeDocument/2006/relationships/hyperlink" Target="http://www.ncbi.nlm.nih.gov/pubmed/24658395" TargetMode="External"/><Relationship Id="rId1" Type="http://schemas.openxmlformats.org/officeDocument/2006/relationships/hyperlink" Target="http://www.ncbi.nlm.nih.gov/pubmed/25679230" TargetMode="External"/><Relationship Id="rId2" Type="http://schemas.openxmlformats.org/officeDocument/2006/relationships/hyperlink" Target="http://www.ncbi.nlm.nih.gov/pubmed/2403824" TargetMode="External"/><Relationship Id="rId3" Type="http://schemas.openxmlformats.org/officeDocument/2006/relationships/hyperlink" Target="http://www.ncbi.nlm.nih.gov/pubmed/23968744" TargetMode="External"/><Relationship Id="rId4" Type="http://schemas.openxmlformats.org/officeDocument/2006/relationships/hyperlink" Target="http://www.ncbi.nlm.nih.gov/pubmed/22112808" TargetMode="External"/><Relationship Id="rId5" Type="http://schemas.openxmlformats.org/officeDocument/2006/relationships/hyperlink" Target="http://www.cspinet.org/cgi-bin/integrity.cgi" TargetMode="External"/><Relationship Id="rId6" Type="http://schemas.openxmlformats.org/officeDocument/2006/relationships/hyperlink" Target="http://www.vitamindwiki.com/Wonder+about+conflict+of+interest+of+IoM+panel+members" TargetMode="External"/><Relationship Id="rId7" Type="http://schemas.openxmlformats.org/officeDocument/2006/relationships/hyperlink" Target="http://www.ncbi.nlm.nih.gov/pubmed/24717343" TargetMode="External"/><Relationship Id="rId8" Type="http://schemas.openxmlformats.org/officeDocument/2006/relationships/hyperlink" Target="http://www.ncbi.nlm.nih.gov/pubmed/22892282" TargetMode="External"/><Relationship Id="rId9" Type="http://schemas.openxmlformats.org/officeDocument/2006/relationships/hyperlink" Target="http://www.ncbi.nlm.nih.gov/pubmed/22800470" TargetMode="External"/><Relationship Id="rId30" Type="http://schemas.openxmlformats.org/officeDocument/2006/relationships/hyperlink" Target="http://www.ncbi.nlm.nih.gov/pubmed/21199964" TargetMode="External"/><Relationship Id="rId31" Type="http://schemas.openxmlformats.org/officeDocument/2006/relationships/hyperlink" Target="http://www.ncbi.nlm.nih.gov/pubmed/21098346" TargetMode="External"/><Relationship Id="rId32" Type="http://schemas.openxmlformats.org/officeDocument/2006/relationships/hyperlink" Target="http://www.ncbi.nlm.nih.gov/pubmed/26555856" TargetMode="External"/><Relationship Id="rId33" Type="http://schemas.openxmlformats.org/officeDocument/2006/relationships/hyperlink" Target="http://www.ncbi.nlm.nih.gov/pubmed/25263233" TargetMode="External"/><Relationship Id="rId34" Type="http://schemas.openxmlformats.org/officeDocument/2006/relationships/hyperlink" Target="http://www.ncbi.nlm.nih.gov/pubmed/25109801" TargetMode="External"/><Relationship Id="rId35" Type="http://schemas.openxmlformats.org/officeDocument/2006/relationships/hyperlink" Target="http://www.ncbi.nlm.nih.gov/pubmed/24717062" TargetMode="External"/><Relationship Id="rId36" Type="http://schemas.openxmlformats.org/officeDocument/2006/relationships/hyperlink" Target="http://www.ncbi.nlm.nih.gov/pubmed/24284777" TargetMode="External"/><Relationship Id="rId37" Type="http://schemas.openxmlformats.org/officeDocument/2006/relationships/hyperlink" Target="http://www.ncbi.nlm.nih.gov/pubmed/23987196" TargetMode="External"/><Relationship Id="rId38" Type="http://schemas.openxmlformats.org/officeDocument/2006/relationships/hyperlink" Target="http://www.ncbi.nlm.nih.gov/pubmed/23648395" TargetMode="External"/><Relationship Id="rId39" Type="http://schemas.openxmlformats.org/officeDocument/2006/relationships/hyperlink" Target="http://www.ncbi.nlm.nih.gov/pubmed/23078336" TargetMode="External"/><Relationship Id="rId20" Type="http://schemas.openxmlformats.org/officeDocument/2006/relationships/hyperlink" Target="http://www.ncbi.nlm.nih.gov/pubmed/24124061" TargetMode="External"/><Relationship Id="rId21" Type="http://schemas.openxmlformats.org/officeDocument/2006/relationships/hyperlink" Target="http://www.ncbi.nlm.nih.gov/pubmed/24072987" TargetMode="External"/><Relationship Id="rId22" Type="http://schemas.openxmlformats.org/officeDocument/2006/relationships/hyperlink" Target="http://www.ncbi.nlm.nih.gov/pubmed/22284441" TargetMode="External"/><Relationship Id="rId23" Type="http://schemas.openxmlformats.org/officeDocument/2006/relationships/hyperlink" Target="http://www.cspinet.org/cgi-bin/integrity.cgi" TargetMode="External"/><Relationship Id="rId24" Type="http://schemas.openxmlformats.org/officeDocument/2006/relationships/hyperlink" Target="http://www.ncbi.nlm.nih.gov/pubmed/23485179" TargetMode="External"/><Relationship Id="rId25" Type="http://schemas.openxmlformats.org/officeDocument/2006/relationships/hyperlink" Target="http://www.ncbi.nlm.nih.gov/pubmed/25285313" TargetMode="External"/><Relationship Id="rId26" Type="http://schemas.openxmlformats.org/officeDocument/2006/relationships/hyperlink" Target="http://www.ncbi.nlm.nih.gov/pubmed/23044514" TargetMode="External"/><Relationship Id="rId27" Type="http://schemas.openxmlformats.org/officeDocument/2006/relationships/hyperlink" Target="http://www.ncbi.nlm.nih.gov/pubmed/22410446" TargetMode="External"/><Relationship Id="rId28" Type="http://schemas.openxmlformats.org/officeDocument/2006/relationships/hyperlink" Target="http://www.ncbi.nlm.nih.gov/pubmed/21550815" TargetMode="External"/><Relationship Id="rId29" Type="http://schemas.openxmlformats.org/officeDocument/2006/relationships/hyperlink" Target="http://www.ncbi.nlm.nih.gov/pubmed/21538532" TargetMode="External"/><Relationship Id="rId10" Type="http://schemas.openxmlformats.org/officeDocument/2006/relationships/hyperlink" Target="http://www.ncbi.nlm.nih.gov/pubmed/25514303" TargetMode="External"/><Relationship Id="rId11" Type="http://schemas.openxmlformats.org/officeDocument/2006/relationships/hyperlink" Target="http://www.ncbi.nlm.nih.gov/pubmed/24950118" TargetMode="External"/><Relationship Id="rId12" Type="http://schemas.openxmlformats.org/officeDocument/2006/relationships/hyperlink" Target="http://www.ncbi.nlm.nih.gov/pubmed/2452818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995"/>
  <sheetViews>
    <sheetView topLeftCell="A154" zoomScale="113" zoomScaleNormal="89" zoomScalePageLayoutView="89" workbookViewId="0">
      <pane xSplit="1" topLeftCell="B1" activePane="topRight" state="frozen"/>
      <selection activeCell="C4" sqref="C4"/>
      <selection pane="topRight" activeCell="A44" sqref="A44:XFD44"/>
    </sheetView>
  </sheetViews>
  <sheetFormatPr baseColWidth="10" defaultColWidth="23.33203125" defaultRowHeight="15" x14ac:dyDescent="0.2"/>
  <cols>
    <col min="1" max="1" width="23.33203125" style="22"/>
    <col min="2" max="6" width="23.33203125" style="10"/>
    <col min="7" max="7" width="23.33203125" style="18"/>
    <col min="8" max="15" width="23.33203125" style="10"/>
    <col min="16" max="16" width="23.33203125" style="22"/>
    <col min="17" max="16384" width="23.33203125" style="10"/>
  </cols>
  <sheetData>
    <row r="1" spans="1:124" ht="24" x14ac:dyDescent="0.2">
      <c r="A1" s="203" t="s">
        <v>0</v>
      </c>
      <c r="B1" s="2"/>
      <c r="C1" s="3"/>
      <c r="D1" s="4"/>
      <c r="E1" s="3"/>
      <c r="F1" s="3"/>
      <c r="G1" s="5"/>
      <c r="H1" s="3"/>
      <c r="I1" s="3"/>
      <c r="J1" s="3"/>
      <c r="K1" s="3"/>
      <c r="L1" s="6"/>
      <c r="M1" s="3"/>
      <c r="N1" s="3"/>
      <c r="O1" s="7"/>
      <c r="P1" s="20"/>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3"/>
      <c r="BC1" s="3"/>
      <c r="BD1" s="8"/>
      <c r="BE1" s="8"/>
      <c r="BF1" s="8"/>
      <c r="BG1" s="3"/>
      <c r="BH1" s="3"/>
      <c r="BI1" s="8"/>
      <c r="BJ1" s="8"/>
      <c r="BK1" s="3"/>
      <c r="BL1" s="3"/>
      <c r="BM1" s="8"/>
      <c r="BN1" s="8"/>
      <c r="BO1" s="3"/>
      <c r="BP1" s="3"/>
      <c r="BQ1" s="8"/>
      <c r="BR1" s="8"/>
      <c r="BS1" s="3"/>
      <c r="BT1" s="3"/>
      <c r="BU1" s="8"/>
      <c r="BV1" s="8"/>
      <c r="BW1" s="3"/>
      <c r="BX1" s="3"/>
      <c r="BY1" s="9"/>
      <c r="BZ1" s="9"/>
      <c r="CA1" s="3"/>
      <c r="CB1" s="3"/>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row>
    <row r="2" spans="1:124" ht="16" x14ac:dyDescent="0.2">
      <c r="A2" s="204"/>
      <c r="B2" s="2"/>
      <c r="C2" s="11">
        <f ca="1">NOW()</f>
        <v>42425.495813773145</v>
      </c>
      <c r="D2" s="12" t="s">
        <v>1</v>
      </c>
      <c r="E2" s="3"/>
      <c r="F2" s="3"/>
      <c r="G2" s="5"/>
      <c r="H2" s="3"/>
      <c r="I2" s="3"/>
      <c r="J2" s="3"/>
      <c r="K2" s="3"/>
      <c r="L2" s="6"/>
      <c r="M2" s="3"/>
      <c r="N2" s="3"/>
      <c r="O2" s="13"/>
      <c r="P2" s="21"/>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v>1</v>
      </c>
      <c r="BB2" s="3" t="s">
        <v>2</v>
      </c>
      <c r="BC2" s="3">
        <v>2</v>
      </c>
      <c r="BD2" s="8" t="s">
        <v>3</v>
      </c>
      <c r="BE2" s="8">
        <v>3</v>
      </c>
      <c r="BF2" s="8" t="s">
        <v>4</v>
      </c>
      <c r="BG2" s="3">
        <v>4</v>
      </c>
      <c r="BH2" s="3" t="s">
        <v>5</v>
      </c>
      <c r="BI2" s="8">
        <v>5</v>
      </c>
      <c r="BJ2" s="3" t="s">
        <v>6</v>
      </c>
      <c r="BK2" s="3">
        <v>6</v>
      </c>
      <c r="BL2" s="3" t="s">
        <v>7</v>
      </c>
      <c r="BM2" s="8">
        <v>7</v>
      </c>
      <c r="BN2" s="3" t="s">
        <v>8</v>
      </c>
      <c r="BO2" s="3">
        <v>8</v>
      </c>
      <c r="BP2" s="3" t="s">
        <v>9</v>
      </c>
      <c r="BQ2" s="8">
        <v>9</v>
      </c>
      <c r="BR2" s="3" t="s">
        <v>10</v>
      </c>
      <c r="BS2" s="3">
        <v>10</v>
      </c>
      <c r="BT2" s="3" t="s">
        <v>11</v>
      </c>
      <c r="BU2" s="8">
        <v>11</v>
      </c>
      <c r="BV2" s="3" t="s">
        <v>12</v>
      </c>
      <c r="BW2" s="3">
        <v>12</v>
      </c>
      <c r="BX2" s="3" t="s">
        <v>13</v>
      </c>
      <c r="BY2" s="9">
        <v>13</v>
      </c>
      <c r="BZ2" s="3" t="s">
        <v>14</v>
      </c>
      <c r="CA2" s="3">
        <v>14</v>
      </c>
      <c r="CB2" s="3" t="s">
        <v>15</v>
      </c>
      <c r="CC2" s="8">
        <v>15</v>
      </c>
      <c r="CD2" s="3" t="s">
        <v>16</v>
      </c>
      <c r="CE2" s="8">
        <v>16</v>
      </c>
      <c r="CF2" s="3" t="s">
        <v>17</v>
      </c>
      <c r="CG2" s="8">
        <v>17</v>
      </c>
      <c r="CH2" s="3" t="s">
        <v>18</v>
      </c>
      <c r="CI2" s="8">
        <v>18</v>
      </c>
      <c r="CJ2" s="3" t="s">
        <v>19</v>
      </c>
      <c r="CK2" s="8">
        <v>19</v>
      </c>
      <c r="CL2" s="3" t="s">
        <v>20</v>
      </c>
      <c r="CM2" s="8">
        <v>20</v>
      </c>
      <c r="CN2" s="3" t="s">
        <v>21</v>
      </c>
      <c r="CO2" s="8">
        <v>21</v>
      </c>
      <c r="CP2" s="3" t="s">
        <v>22</v>
      </c>
      <c r="CQ2" s="8">
        <v>22</v>
      </c>
      <c r="CR2" s="3" t="s">
        <v>23</v>
      </c>
      <c r="CS2" s="8">
        <v>23</v>
      </c>
      <c r="CT2" s="3" t="s">
        <v>24</v>
      </c>
      <c r="CU2" s="8">
        <v>24</v>
      </c>
      <c r="CV2" s="3" t="s">
        <v>25</v>
      </c>
      <c r="CW2" s="8">
        <v>25</v>
      </c>
      <c r="CX2" s="3" t="s">
        <v>26</v>
      </c>
      <c r="CY2" s="8">
        <v>26</v>
      </c>
      <c r="CZ2" s="3" t="s">
        <v>27</v>
      </c>
      <c r="DA2" s="8">
        <v>27</v>
      </c>
      <c r="DB2" s="3" t="s">
        <v>28</v>
      </c>
      <c r="DC2" s="8">
        <v>28</v>
      </c>
      <c r="DD2" s="3" t="s">
        <v>29</v>
      </c>
      <c r="DE2" s="8">
        <v>29</v>
      </c>
      <c r="DF2" s="3" t="s">
        <v>30</v>
      </c>
      <c r="DG2" s="8">
        <v>30</v>
      </c>
      <c r="DH2" s="3" t="s">
        <v>31</v>
      </c>
      <c r="DI2" s="8">
        <v>31</v>
      </c>
      <c r="DJ2" s="3" t="s">
        <v>32</v>
      </c>
      <c r="DK2" s="8">
        <v>32</v>
      </c>
      <c r="DL2" s="3" t="s">
        <v>33</v>
      </c>
      <c r="DM2" s="8">
        <v>33</v>
      </c>
      <c r="DN2" s="3" t="s">
        <v>34</v>
      </c>
      <c r="DO2" s="8">
        <v>34</v>
      </c>
      <c r="DP2" s="3" t="s">
        <v>35</v>
      </c>
      <c r="DQ2" s="3">
        <v>35</v>
      </c>
      <c r="DR2" s="3" t="s">
        <v>36</v>
      </c>
      <c r="DS2" s="3">
        <v>36</v>
      </c>
      <c r="DT2" s="3" t="s">
        <v>37</v>
      </c>
    </row>
    <row r="3" spans="1:124" ht="16" x14ac:dyDescent="0.2">
      <c r="A3" s="20"/>
      <c r="B3" s="2"/>
      <c r="C3" s="3"/>
      <c r="D3" s="4"/>
      <c r="E3" s="3"/>
      <c r="F3" s="3"/>
      <c r="G3" s="5"/>
      <c r="H3" s="3"/>
      <c r="I3" s="3"/>
      <c r="J3" s="3"/>
      <c r="K3" s="3"/>
      <c r="L3" s="6"/>
      <c r="M3" s="3"/>
      <c r="N3" s="3"/>
      <c r="O3" s="7"/>
      <c r="P3" s="20"/>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3"/>
      <c r="BC3" s="3"/>
      <c r="BD3" s="8"/>
      <c r="BE3" s="8"/>
      <c r="BF3" s="8"/>
      <c r="BG3" s="3"/>
      <c r="BH3" s="3"/>
      <c r="BI3" s="8"/>
      <c r="BJ3" s="8"/>
      <c r="BK3" s="3"/>
      <c r="BL3" s="3"/>
      <c r="BM3" s="8"/>
      <c r="BN3" s="8"/>
      <c r="BO3" s="3"/>
      <c r="BP3" s="3"/>
      <c r="BQ3" s="8"/>
      <c r="BR3" s="8"/>
      <c r="BS3" s="3"/>
      <c r="BT3" s="3"/>
      <c r="BU3" s="8"/>
      <c r="BV3" s="8"/>
      <c r="BW3" s="3"/>
      <c r="BX3" s="3"/>
      <c r="BY3" s="9"/>
      <c r="BZ3" s="9"/>
      <c r="CA3" s="3"/>
      <c r="CB3" s="3"/>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row>
    <row r="4" spans="1:124" s="19" customFormat="1" ht="45" x14ac:dyDescent="0.2">
      <c r="A4" s="205" t="s">
        <v>2597</v>
      </c>
      <c r="B4" s="24" t="s">
        <v>2598</v>
      </c>
      <c r="C4" s="24" t="s">
        <v>38</v>
      </c>
      <c r="D4" s="24" t="s">
        <v>39</v>
      </c>
      <c r="E4" s="24" t="s">
        <v>40</v>
      </c>
      <c r="F4" s="24" t="s">
        <v>41</v>
      </c>
      <c r="G4" s="25" t="s">
        <v>42</v>
      </c>
      <c r="H4" s="24" t="s">
        <v>43</v>
      </c>
      <c r="I4" s="24" t="s">
        <v>44</v>
      </c>
      <c r="J4" s="24" t="s">
        <v>45</v>
      </c>
      <c r="K4" s="24" t="s">
        <v>46</v>
      </c>
      <c r="L4" s="24" t="s">
        <v>47</v>
      </c>
      <c r="M4" s="24" t="s">
        <v>48</v>
      </c>
      <c r="N4" s="24" t="s">
        <v>49</v>
      </c>
      <c r="O4" s="26" t="s">
        <v>63</v>
      </c>
      <c r="P4" s="27" t="s">
        <v>64</v>
      </c>
      <c r="Q4" s="28" t="s">
        <v>50</v>
      </c>
      <c r="R4" s="28" t="s">
        <v>2570</v>
      </c>
      <c r="S4" s="28" t="s">
        <v>2576</v>
      </c>
      <c r="T4" s="28" t="s">
        <v>2577</v>
      </c>
      <c r="U4" s="28" t="s">
        <v>51</v>
      </c>
      <c r="V4" s="28" t="s">
        <v>52</v>
      </c>
      <c r="W4" s="28" t="s">
        <v>53</v>
      </c>
      <c r="X4" s="28" t="s">
        <v>51</v>
      </c>
      <c r="Y4" s="28" t="s">
        <v>52</v>
      </c>
      <c r="Z4" s="28" t="s">
        <v>54</v>
      </c>
      <c r="AA4" s="28" t="s">
        <v>51</v>
      </c>
      <c r="AB4" s="28" t="s">
        <v>52</v>
      </c>
      <c r="AC4" s="28" t="s">
        <v>55</v>
      </c>
      <c r="AD4" s="28" t="s">
        <v>51</v>
      </c>
      <c r="AE4" s="28" t="s">
        <v>52</v>
      </c>
      <c r="AF4" s="28" t="s">
        <v>56</v>
      </c>
      <c r="AG4" s="28" t="s">
        <v>51</v>
      </c>
      <c r="AH4" s="28" t="s">
        <v>52</v>
      </c>
      <c r="AI4" s="28" t="s">
        <v>57</v>
      </c>
      <c r="AJ4" s="28" t="s">
        <v>51</v>
      </c>
      <c r="AK4" s="28" t="s">
        <v>52</v>
      </c>
      <c r="AL4" s="28" t="s">
        <v>58</v>
      </c>
      <c r="AM4" s="28" t="s">
        <v>51</v>
      </c>
      <c r="AN4" s="28" t="s">
        <v>52</v>
      </c>
      <c r="AO4" s="28" t="s">
        <v>59</v>
      </c>
      <c r="AP4" s="28" t="s">
        <v>51</v>
      </c>
      <c r="AQ4" s="28" t="s">
        <v>52</v>
      </c>
      <c r="AR4" s="28" t="s">
        <v>60</v>
      </c>
      <c r="AS4" s="28" t="s">
        <v>51</v>
      </c>
      <c r="AT4" s="28" t="s">
        <v>52</v>
      </c>
      <c r="AU4" s="28" t="s">
        <v>61</v>
      </c>
      <c r="AV4" s="28" t="s">
        <v>51</v>
      </c>
      <c r="AW4" s="28" t="s">
        <v>52</v>
      </c>
      <c r="AX4" s="28" t="s">
        <v>62</v>
      </c>
      <c r="AY4" s="28" t="s">
        <v>51</v>
      </c>
      <c r="AZ4" s="28" t="s">
        <v>52</v>
      </c>
      <c r="BA4" s="29" t="s">
        <v>65</v>
      </c>
      <c r="BB4" s="30" t="s">
        <v>2</v>
      </c>
      <c r="BC4" s="30">
        <v>2</v>
      </c>
      <c r="BD4" s="31" t="s">
        <v>3</v>
      </c>
      <c r="BE4" s="31">
        <v>3</v>
      </c>
      <c r="BF4" s="31" t="s">
        <v>4</v>
      </c>
      <c r="BG4" s="30">
        <v>4</v>
      </c>
      <c r="BH4" s="30" t="s">
        <v>5</v>
      </c>
      <c r="BI4" s="31">
        <v>5</v>
      </c>
      <c r="BJ4" s="30" t="s">
        <v>6</v>
      </c>
      <c r="BK4" s="30">
        <v>6</v>
      </c>
      <c r="BL4" s="30" t="s">
        <v>7</v>
      </c>
      <c r="BM4" s="31">
        <v>7</v>
      </c>
      <c r="BN4" s="30" t="s">
        <v>8</v>
      </c>
      <c r="BO4" s="30">
        <v>8</v>
      </c>
      <c r="BP4" s="30" t="s">
        <v>9</v>
      </c>
      <c r="BQ4" s="31">
        <v>9</v>
      </c>
      <c r="BR4" s="30" t="s">
        <v>10</v>
      </c>
      <c r="BS4" s="30">
        <v>10</v>
      </c>
      <c r="BT4" s="30" t="s">
        <v>11</v>
      </c>
      <c r="BU4" s="31">
        <v>11</v>
      </c>
      <c r="BV4" s="30" t="s">
        <v>12</v>
      </c>
      <c r="BW4" s="30">
        <v>12</v>
      </c>
      <c r="BX4" s="30" t="s">
        <v>13</v>
      </c>
      <c r="BY4" s="32">
        <v>13</v>
      </c>
      <c r="BZ4" s="30" t="s">
        <v>14</v>
      </c>
      <c r="CA4" s="30">
        <v>14</v>
      </c>
      <c r="CB4" s="30" t="s">
        <v>15</v>
      </c>
      <c r="CC4" s="31">
        <v>15</v>
      </c>
      <c r="CD4" s="30" t="s">
        <v>16</v>
      </c>
      <c r="CE4" s="31">
        <v>16</v>
      </c>
      <c r="CF4" s="30" t="s">
        <v>17</v>
      </c>
      <c r="CG4" s="31">
        <v>17</v>
      </c>
      <c r="CH4" s="30" t="s">
        <v>18</v>
      </c>
      <c r="CI4" s="31">
        <v>18</v>
      </c>
      <c r="CJ4" s="30" t="s">
        <v>19</v>
      </c>
      <c r="CK4" s="31">
        <v>19</v>
      </c>
      <c r="CL4" s="30" t="s">
        <v>20</v>
      </c>
      <c r="CM4" s="31">
        <v>20</v>
      </c>
      <c r="CN4" s="30" t="s">
        <v>21</v>
      </c>
      <c r="CO4" s="31">
        <v>21</v>
      </c>
      <c r="CP4" s="30" t="s">
        <v>22</v>
      </c>
      <c r="CQ4" s="31">
        <v>22</v>
      </c>
      <c r="CR4" s="30" t="s">
        <v>23</v>
      </c>
      <c r="CS4" s="31">
        <v>23</v>
      </c>
      <c r="CT4" s="30" t="s">
        <v>24</v>
      </c>
      <c r="CU4" s="31">
        <v>24</v>
      </c>
      <c r="CV4" s="30" t="s">
        <v>25</v>
      </c>
      <c r="CW4" s="31">
        <v>25</v>
      </c>
      <c r="CX4" s="30" t="s">
        <v>26</v>
      </c>
      <c r="CY4" s="31">
        <v>26</v>
      </c>
      <c r="CZ4" s="30" t="s">
        <v>27</v>
      </c>
      <c r="DA4" s="31">
        <v>27</v>
      </c>
      <c r="DB4" s="30" t="s">
        <v>28</v>
      </c>
      <c r="DC4" s="31">
        <v>28</v>
      </c>
      <c r="DD4" s="30" t="s">
        <v>29</v>
      </c>
      <c r="DE4" s="31">
        <v>29</v>
      </c>
      <c r="DF4" s="30" t="s">
        <v>30</v>
      </c>
      <c r="DG4" s="31">
        <v>30</v>
      </c>
      <c r="DH4" s="30" t="s">
        <v>31</v>
      </c>
      <c r="DI4" s="31">
        <v>31</v>
      </c>
      <c r="DJ4" s="30" t="s">
        <v>32</v>
      </c>
      <c r="DK4" s="31">
        <v>32</v>
      </c>
      <c r="DL4" s="30" t="s">
        <v>33</v>
      </c>
      <c r="DM4" s="31">
        <v>33</v>
      </c>
      <c r="DN4" s="30" t="s">
        <v>34</v>
      </c>
      <c r="DO4" s="31">
        <v>34</v>
      </c>
      <c r="DP4" s="30" t="s">
        <v>35</v>
      </c>
      <c r="DQ4" s="30">
        <v>35</v>
      </c>
      <c r="DR4" s="30" t="s">
        <v>36</v>
      </c>
      <c r="DS4" s="30">
        <v>36</v>
      </c>
      <c r="DT4" s="30" t="s">
        <v>37</v>
      </c>
    </row>
    <row r="5" spans="1:124" s="1" customFormat="1" ht="141" customHeight="1" x14ac:dyDescent="0.2">
      <c r="A5" s="206" t="s">
        <v>66</v>
      </c>
      <c r="B5" s="34" t="s">
        <v>67</v>
      </c>
      <c r="C5" s="35" t="s">
        <v>69</v>
      </c>
      <c r="D5" s="34" t="s">
        <v>70</v>
      </c>
      <c r="E5" s="33" t="s">
        <v>71</v>
      </c>
      <c r="F5" s="35" t="s">
        <v>72</v>
      </c>
      <c r="G5" s="36">
        <v>2015</v>
      </c>
      <c r="H5" s="38"/>
      <c r="I5" s="39" t="s">
        <v>73</v>
      </c>
      <c r="J5" s="39" t="s">
        <v>74</v>
      </c>
      <c r="K5" s="39" t="s">
        <v>75</v>
      </c>
      <c r="L5" s="39" t="s">
        <v>76</v>
      </c>
      <c r="M5" s="40"/>
      <c r="N5" s="40"/>
      <c r="O5" s="41"/>
      <c r="P5" s="42"/>
      <c r="Q5" s="43" t="s">
        <v>77</v>
      </c>
      <c r="R5" s="43" t="s">
        <v>2568</v>
      </c>
      <c r="S5" s="43" t="s">
        <v>78</v>
      </c>
      <c r="T5" s="44" t="s">
        <v>79</v>
      </c>
      <c r="U5" s="43" t="s">
        <v>80</v>
      </c>
      <c r="V5" s="43" t="s">
        <v>2569</v>
      </c>
      <c r="W5" s="43" t="s">
        <v>81</v>
      </c>
      <c r="X5" s="44" t="s">
        <v>82</v>
      </c>
      <c r="Y5" s="43" t="s">
        <v>83</v>
      </c>
      <c r="Z5" s="44" t="s">
        <v>84</v>
      </c>
      <c r="AA5" s="43" t="s">
        <v>85</v>
      </c>
      <c r="AB5" s="44" t="s">
        <v>86</v>
      </c>
      <c r="AC5" s="46" t="s">
        <v>87</v>
      </c>
      <c r="AD5" s="45" t="s">
        <v>88</v>
      </c>
      <c r="AE5" s="46" t="s">
        <v>89</v>
      </c>
      <c r="AF5"/>
      <c r="AI5" s="45"/>
      <c r="AM5" s="47"/>
      <c r="AN5" s="48"/>
      <c r="AO5" s="48"/>
      <c r="AP5" s="41"/>
      <c r="AQ5" s="48"/>
      <c r="AR5" s="41"/>
      <c r="AS5" s="48"/>
      <c r="AT5" s="49"/>
      <c r="AU5" s="50"/>
      <c r="AV5" s="51"/>
      <c r="AW5" s="52"/>
      <c r="AX5" s="41"/>
      <c r="AY5" s="41"/>
      <c r="AZ5" s="41"/>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row>
    <row r="6" spans="1:124" ht="80" x14ac:dyDescent="0.2">
      <c r="A6" s="207" t="s">
        <v>90</v>
      </c>
      <c r="B6" s="55" t="s">
        <v>91</v>
      </c>
      <c r="C6" s="56" t="s">
        <v>92</v>
      </c>
      <c r="D6" s="55" t="s">
        <v>93</v>
      </c>
      <c r="E6" s="57"/>
      <c r="F6" s="56" t="s">
        <v>94</v>
      </c>
      <c r="G6" s="36">
        <v>2015</v>
      </c>
      <c r="H6" s="56"/>
      <c r="I6" s="56" t="s">
        <v>95</v>
      </c>
      <c r="J6" s="56" t="s">
        <v>96</v>
      </c>
      <c r="K6" s="56" t="s">
        <v>75</v>
      </c>
      <c r="L6" s="56" t="s">
        <v>97</v>
      </c>
      <c r="M6" s="58"/>
      <c r="N6" s="58"/>
      <c r="O6" s="59" t="s">
        <v>98</v>
      </c>
      <c r="P6" s="60"/>
      <c r="Q6" s="43" t="s">
        <v>99</v>
      </c>
      <c r="R6" s="43" t="s">
        <v>2599</v>
      </c>
      <c r="S6" s="43" t="s">
        <v>101</v>
      </c>
      <c r="T6" s="44" t="s">
        <v>102</v>
      </c>
      <c r="U6" s="43" t="s">
        <v>103</v>
      </c>
      <c r="V6" s="44" t="s">
        <v>104</v>
      </c>
      <c r="W6" s="61" t="s">
        <v>99</v>
      </c>
      <c r="X6" s="62" t="s">
        <v>100</v>
      </c>
      <c r="Y6" s="61" t="s">
        <v>103</v>
      </c>
      <c r="Z6" s="62" t="s">
        <v>104</v>
      </c>
      <c r="AA6" s="61" t="s">
        <v>105</v>
      </c>
      <c r="AB6" s="62" t="s">
        <v>106</v>
      </c>
      <c r="AG6" s="61"/>
      <c r="AH6" s="61"/>
      <c r="AI6" s="61"/>
      <c r="AJ6" s="61"/>
      <c r="AK6" s="61"/>
      <c r="AL6" s="61"/>
      <c r="AM6" s="61"/>
      <c r="AN6" s="61"/>
      <c r="AO6" s="61"/>
      <c r="AP6" s="61"/>
      <c r="AQ6" s="61"/>
      <c r="AR6" s="61"/>
      <c r="AS6" s="61"/>
      <c r="AT6" s="61"/>
      <c r="AU6" s="61"/>
      <c r="AV6" s="61"/>
      <c r="AW6" s="61"/>
      <c r="AX6" s="61"/>
      <c r="AY6" s="61"/>
      <c r="AZ6" s="61"/>
      <c r="BA6"/>
      <c r="BB6"/>
      <c r="BC6" s="61"/>
      <c r="BD6" s="61"/>
      <c r="BE6" s="61"/>
      <c r="BF6" s="61"/>
      <c r="BO6" s="63"/>
      <c r="BP6" s="63"/>
      <c r="BQ6" s="64"/>
      <c r="BR6" s="64"/>
      <c r="BS6" s="63"/>
      <c r="BT6" s="63"/>
      <c r="BU6" s="64"/>
      <c r="BV6" s="64"/>
      <c r="BW6" s="63"/>
      <c r="BX6" s="63"/>
      <c r="BY6" s="65"/>
      <c r="BZ6" s="65"/>
      <c r="CA6" s="63"/>
      <c r="CB6" s="63"/>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row>
    <row r="7" spans="1:124" ht="150" x14ac:dyDescent="0.2">
      <c r="A7" s="115" t="s">
        <v>107</v>
      </c>
      <c r="B7" s="67" t="s">
        <v>108</v>
      </c>
      <c r="C7" s="66" t="s">
        <v>109</v>
      </c>
      <c r="D7" s="67" t="s">
        <v>110</v>
      </c>
      <c r="E7" s="68" t="s">
        <v>111</v>
      </c>
      <c r="F7" s="66" t="s">
        <v>112</v>
      </c>
      <c r="G7" s="69"/>
      <c r="H7" s="66"/>
      <c r="I7" s="66" t="s">
        <v>114</v>
      </c>
      <c r="J7" s="66" t="s">
        <v>115</v>
      </c>
      <c r="K7" s="66" t="s">
        <v>75</v>
      </c>
      <c r="L7" s="70"/>
      <c r="M7" s="66" t="s">
        <v>116</v>
      </c>
      <c r="N7" s="71"/>
      <c r="O7" s="66" t="s">
        <v>118</v>
      </c>
      <c r="P7" s="60"/>
      <c r="Q7" s="23" t="s">
        <v>119</v>
      </c>
      <c r="R7" s="44" t="s">
        <v>120</v>
      </c>
      <c r="S7" s="72"/>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62"/>
      <c r="BC7" s="74"/>
      <c r="BD7" s="75"/>
      <c r="BE7" s="75"/>
      <c r="BF7" s="75"/>
      <c r="BG7" s="71"/>
      <c r="BH7" s="71"/>
      <c r="BI7" s="75"/>
      <c r="BJ7" s="75"/>
      <c r="BK7" s="71"/>
      <c r="BL7" s="71"/>
      <c r="BM7" s="75"/>
      <c r="BN7" s="75"/>
      <c r="BO7" s="71"/>
      <c r="BP7" s="71"/>
      <c r="BQ7" s="75"/>
      <c r="BR7" s="75"/>
      <c r="BS7" s="71"/>
      <c r="BT7" s="71"/>
      <c r="BU7" s="75"/>
      <c r="BV7" s="75"/>
      <c r="BW7" s="71"/>
      <c r="BX7" s="71"/>
      <c r="BY7" s="76"/>
      <c r="BZ7" s="76"/>
      <c r="CA7" s="71"/>
      <c r="CB7" s="71"/>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row>
    <row r="8" spans="1:124" ht="361" thickBot="1" x14ac:dyDescent="0.25">
      <c r="A8" s="207" t="s">
        <v>121</v>
      </c>
      <c r="B8" s="55" t="s">
        <v>122</v>
      </c>
      <c r="C8" s="56" t="s">
        <v>123</v>
      </c>
      <c r="D8" s="55" t="s">
        <v>124</v>
      </c>
      <c r="E8" s="54" t="s">
        <v>125</v>
      </c>
      <c r="F8" s="56" t="s">
        <v>126</v>
      </c>
      <c r="G8" s="37">
        <v>2015</v>
      </c>
      <c r="H8" s="56"/>
      <c r="I8" s="56" t="s">
        <v>127</v>
      </c>
      <c r="J8" s="56" t="s">
        <v>128</v>
      </c>
      <c r="K8" s="56" t="s">
        <v>75</v>
      </c>
      <c r="L8" s="56" t="s">
        <v>129</v>
      </c>
      <c r="M8" s="58"/>
      <c r="N8" s="58"/>
      <c r="O8" s="66" t="s">
        <v>136</v>
      </c>
      <c r="P8" s="60"/>
      <c r="Q8" s="77" t="s">
        <v>130</v>
      </c>
      <c r="R8" s="77" t="s">
        <v>131</v>
      </c>
      <c r="S8" s="77" t="s">
        <v>132</v>
      </c>
      <c r="T8" s="77" t="s">
        <v>133</v>
      </c>
      <c r="U8" s="77" t="s">
        <v>134</v>
      </c>
      <c r="V8" s="77" t="s">
        <v>135</v>
      </c>
      <c r="W8" s="78" t="s">
        <v>137</v>
      </c>
      <c r="X8" s="46" t="s">
        <v>138</v>
      </c>
      <c r="Y8" s="79" t="s">
        <v>139</v>
      </c>
      <c r="Z8" s="44" t="s">
        <v>140</v>
      </c>
      <c r="AA8" s="79" t="s">
        <v>141</v>
      </c>
      <c r="AB8" s="44" t="s">
        <v>142</v>
      </c>
      <c r="AC8" s="79" t="s">
        <v>143</v>
      </c>
      <c r="AD8" s="44" t="s">
        <v>144</v>
      </c>
      <c r="AE8" s="78" t="s">
        <v>145</v>
      </c>
      <c r="AF8" s="44" t="s">
        <v>146</v>
      </c>
      <c r="AG8" s="78" t="s">
        <v>147</v>
      </c>
      <c r="AH8" s="44" t="s">
        <v>148</v>
      </c>
      <c r="AI8" s="80" t="s">
        <v>149</v>
      </c>
      <c r="AJ8" s="81" t="s">
        <v>150</v>
      </c>
      <c r="AK8" s="82"/>
      <c r="AL8" s="82"/>
      <c r="AM8" s="82"/>
      <c r="AN8" s="82"/>
      <c r="AO8" s="82"/>
      <c r="AP8" s="82"/>
      <c r="AQ8" s="82"/>
      <c r="AR8" s="82"/>
      <c r="AS8" s="82"/>
      <c r="AT8" s="82"/>
      <c r="AU8" s="82"/>
      <c r="AV8" s="82"/>
      <c r="AW8" s="82"/>
      <c r="AX8" s="82"/>
      <c r="AY8" s="82"/>
      <c r="AZ8" s="82"/>
      <c r="BA8" s="82"/>
      <c r="BB8" s="83"/>
      <c r="BC8" s="41"/>
      <c r="BD8" s="62"/>
      <c r="BE8" s="41"/>
      <c r="BF8" s="62"/>
      <c r="BG8" s="41"/>
      <c r="BH8" s="62"/>
      <c r="BI8" s="82"/>
      <c r="BJ8" s="62"/>
      <c r="BK8" s="82"/>
      <c r="BL8" s="62"/>
      <c r="BM8" s="84"/>
      <c r="BN8" s="85"/>
      <c r="BO8" s="63"/>
      <c r="BP8" s="63"/>
      <c r="BQ8" s="64"/>
      <c r="BR8" s="64"/>
      <c r="BS8" s="63"/>
      <c r="BT8" s="63"/>
      <c r="BU8" s="64"/>
      <c r="BV8" s="64"/>
      <c r="BW8" s="63"/>
      <c r="BX8" s="63"/>
      <c r="BY8" s="65"/>
      <c r="BZ8" s="65"/>
      <c r="CA8" s="63"/>
      <c r="CB8" s="63"/>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row>
    <row r="9" spans="1:124" ht="353" thickBot="1" x14ac:dyDescent="0.25">
      <c r="A9" s="115" t="s">
        <v>151</v>
      </c>
      <c r="B9" s="55" t="s">
        <v>152</v>
      </c>
      <c r="C9" s="56" t="s">
        <v>153</v>
      </c>
      <c r="D9" s="55"/>
      <c r="E9" s="54" t="s">
        <v>154</v>
      </c>
      <c r="F9" s="56" t="s">
        <v>155</v>
      </c>
      <c r="G9" s="86" t="s">
        <v>158</v>
      </c>
      <c r="H9" s="56"/>
      <c r="I9" s="56" t="s">
        <v>156</v>
      </c>
      <c r="J9" s="56" t="s">
        <v>68</v>
      </c>
      <c r="K9" s="56" t="s">
        <v>75</v>
      </c>
      <c r="L9" s="56" t="s">
        <v>157</v>
      </c>
      <c r="M9" s="58"/>
      <c r="N9" s="58"/>
      <c r="O9" s="61"/>
      <c r="P9" s="60"/>
      <c r="Q9" s="87" t="s">
        <v>159</v>
      </c>
      <c r="R9" s="88" t="s">
        <v>160</v>
      </c>
      <c r="S9" s="87" t="s">
        <v>161</v>
      </c>
      <c r="T9" s="88" t="s">
        <v>138</v>
      </c>
      <c r="U9" s="87" t="s">
        <v>162</v>
      </c>
      <c r="V9" s="88" t="s">
        <v>163</v>
      </c>
      <c r="W9" s="87" t="s">
        <v>2571</v>
      </c>
      <c r="X9" s="87" t="s">
        <v>2572</v>
      </c>
      <c r="Y9" s="87" t="s">
        <v>164</v>
      </c>
      <c r="Z9" s="88" t="s">
        <v>165</v>
      </c>
      <c r="AA9" s="87" t="s">
        <v>164</v>
      </c>
      <c r="AB9" s="88" t="s">
        <v>166</v>
      </c>
      <c r="AC9" s="87" t="s">
        <v>167</v>
      </c>
      <c r="AD9" s="88" t="s">
        <v>168</v>
      </c>
      <c r="AE9" s="87" t="s">
        <v>169</v>
      </c>
      <c r="AF9" s="88" t="s">
        <v>170</v>
      </c>
      <c r="AG9" s="89" t="s">
        <v>171</v>
      </c>
      <c r="AH9" s="88" t="s">
        <v>87</v>
      </c>
      <c r="AI9" s="61"/>
      <c r="AJ9" s="61"/>
      <c r="AK9" s="61"/>
      <c r="AL9" s="61"/>
      <c r="AM9" s="61"/>
      <c r="AN9" s="61"/>
      <c r="AO9" s="61"/>
      <c r="AP9" s="61"/>
      <c r="AQ9" s="61"/>
      <c r="AR9" s="61"/>
      <c r="AS9" s="61"/>
      <c r="AT9" s="61"/>
      <c r="AU9" s="61"/>
      <c r="AV9" s="61"/>
      <c r="AW9" s="61"/>
      <c r="AX9" s="61"/>
      <c r="AY9" s="61"/>
      <c r="AZ9" s="61"/>
      <c r="BA9" s="61"/>
      <c r="BB9" s="62"/>
      <c r="BC9" s="61"/>
      <c r="BD9" s="62"/>
      <c r="BE9" s="61"/>
      <c r="BF9" s="62"/>
      <c r="BG9" s="61"/>
      <c r="BH9" s="62"/>
      <c r="BI9" s="61"/>
      <c r="BJ9" s="62"/>
      <c r="BK9" s="61"/>
      <c r="BL9" s="62"/>
      <c r="BM9" s="61"/>
      <c r="BN9" s="62"/>
      <c r="BO9" s="61"/>
      <c r="BP9" s="62"/>
      <c r="BQ9" s="61"/>
      <c r="BR9" s="62"/>
      <c r="BS9" s="61"/>
      <c r="BT9" s="62"/>
      <c r="BU9" s="61"/>
      <c r="BV9" s="62"/>
      <c r="BW9" s="61"/>
      <c r="BX9" s="62"/>
      <c r="BY9" s="61"/>
      <c r="BZ9" s="62"/>
      <c r="CA9" s="61"/>
      <c r="CB9" s="62"/>
      <c r="CC9" s="61"/>
      <c r="CD9" s="62"/>
      <c r="CE9" s="90"/>
      <c r="CF9" s="91"/>
      <c r="CG9" s="90"/>
      <c r="CH9" s="91"/>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row>
    <row r="10" spans="1:124" ht="239" thickBot="1" x14ac:dyDescent="0.25">
      <c r="A10" s="115" t="s">
        <v>172</v>
      </c>
      <c r="B10" s="67" t="s">
        <v>173</v>
      </c>
      <c r="C10" s="66"/>
      <c r="D10" s="67" t="s">
        <v>174</v>
      </c>
      <c r="E10" s="68" t="s">
        <v>175</v>
      </c>
      <c r="F10" s="66"/>
      <c r="G10" s="69"/>
      <c r="H10" s="71"/>
      <c r="I10" s="66" t="s">
        <v>176</v>
      </c>
      <c r="J10" s="66"/>
      <c r="K10" s="66" t="s">
        <v>177</v>
      </c>
      <c r="L10" s="66"/>
      <c r="M10" s="71"/>
      <c r="N10" s="71"/>
      <c r="O10" s="82"/>
      <c r="P10" s="60"/>
      <c r="Q10" s="93" t="s">
        <v>180</v>
      </c>
      <c r="R10" s="93" t="s">
        <v>2573</v>
      </c>
      <c r="S10" s="94" t="s">
        <v>2574</v>
      </c>
      <c r="T10" s="95" t="s">
        <v>186</v>
      </c>
      <c r="U10" s="96" t="s">
        <v>188</v>
      </c>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3"/>
      <c r="BC10" s="82"/>
      <c r="BD10" s="83"/>
      <c r="BE10" s="82"/>
      <c r="BF10" s="83"/>
      <c r="BG10" s="82"/>
      <c r="BH10" s="83"/>
      <c r="BI10" s="82"/>
      <c r="BJ10" s="83"/>
      <c r="BK10" s="82"/>
      <c r="BL10" s="83"/>
      <c r="BM10" s="82"/>
      <c r="BN10" s="83"/>
      <c r="BO10" s="97"/>
      <c r="BP10" s="83"/>
      <c r="BQ10" s="82"/>
      <c r="BR10" s="83"/>
      <c r="BS10" s="98"/>
      <c r="BT10" s="71"/>
      <c r="BU10" s="75"/>
      <c r="BV10" s="75"/>
      <c r="BW10" s="71"/>
      <c r="BX10" s="71"/>
      <c r="BY10" s="76"/>
      <c r="BZ10" s="76"/>
      <c r="CA10" s="71"/>
      <c r="CB10" s="71"/>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row>
    <row r="11" spans="1:124" ht="81" thickBot="1" x14ac:dyDescent="0.25">
      <c r="A11" s="115" t="s">
        <v>189</v>
      </c>
      <c r="B11" s="67" t="s">
        <v>190</v>
      </c>
      <c r="C11" s="66" t="s">
        <v>191</v>
      </c>
      <c r="D11" s="67" t="s">
        <v>192</v>
      </c>
      <c r="E11" s="68" t="s">
        <v>193</v>
      </c>
      <c r="F11" s="66" t="s">
        <v>194</v>
      </c>
      <c r="G11" s="69"/>
      <c r="H11" s="66"/>
      <c r="I11" s="66" t="s">
        <v>196</v>
      </c>
      <c r="J11" s="66" t="s">
        <v>197</v>
      </c>
      <c r="K11" s="66" t="s">
        <v>75</v>
      </c>
      <c r="L11" s="66" t="s">
        <v>198</v>
      </c>
      <c r="M11" s="71"/>
      <c r="N11" s="71" t="s">
        <v>117</v>
      </c>
      <c r="O11" s="82"/>
      <c r="P11" s="60"/>
      <c r="Q11" s="93" t="s">
        <v>199</v>
      </c>
      <c r="R11" s="87" t="s">
        <v>2575</v>
      </c>
      <c r="S11" s="93" t="s">
        <v>200</v>
      </c>
      <c r="T11" s="88" t="s">
        <v>201</v>
      </c>
      <c r="U11" s="93" t="s">
        <v>202</v>
      </c>
      <c r="V11" s="88" t="s">
        <v>203</v>
      </c>
      <c r="W11" s="93" t="s">
        <v>204</v>
      </c>
      <c r="X11" s="88" t="s">
        <v>205</v>
      </c>
      <c r="Y11" s="93" t="s">
        <v>206</v>
      </c>
      <c r="Z11" s="88" t="s">
        <v>207</v>
      </c>
      <c r="AA11" s="93" t="s">
        <v>208</v>
      </c>
      <c r="AB11" s="88" t="s">
        <v>209</v>
      </c>
      <c r="AC11" s="99" t="s">
        <v>210</v>
      </c>
      <c r="AD11" s="100" t="s">
        <v>211</v>
      </c>
      <c r="AE11" s="99" t="s">
        <v>212</v>
      </c>
      <c r="AF11" s="100" t="s">
        <v>213</v>
      </c>
      <c r="AG11" s="101" t="s">
        <v>214</v>
      </c>
      <c r="AH11" s="82"/>
      <c r="AI11" s="70"/>
      <c r="AJ11" s="82"/>
      <c r="AK11" s="82"/>
      <c r="AL11" s="82"/>
      <c r="AM11" s="82"/>
      <c r="AN11" s="82"/>
      <c r="AO11" s="82"/>
      <c r="AP11" s="82"/>
      <c r="AQ11" s="82"/>
      <c r="AR11" s="82"/>
      <c r="AS11" s="82"/>
      <c r="AT11" s="82"/>
      <c r="AU11" s="82"/>
      <c r="AV11" s="82"/>
      <c r="AW11" s="82"/>
      <c r="AX11" s="82"/>
      <c r="AY11" s="82"/>
      <c r="AZ11" s="82"/>
      <c r="BA11" s="82"/>
      <c r="BB11" s="62"/>
      <c r="BC11" s="82"/>
      <c r="BD11" s="62"/>
      <c r="BE11" s="82"/>
      <c r="BF11" s="62"/>
      <c r="BG11" s="82"/>
      <c r="BH11" s="62"/>
      <c r="BI11" s="82"/>
      <c r="BJ11" s="62"/>
      <c r="BK11" s="82"/>
      <c r="BL11" s="62"/>
      <c r="BM11" s="82"/>
      <c r="BN11" s="62"/>
      <c r="BO11" s="82"/>
      <c r="BP11" s="62"/>
      <c r="BQ11" s="82"/>
      <c r="BR11" s="62"/>
      <c r="BS11" s="98"/>
      <c r="BT11" s="102"/>
      <c r="BU11" s="75"/>
      <c r="BV11" s="75"/>
      <c r="BW11" s="71"/>
      <c r="BX11" s="71"/>
      <c r="BY11" s="76"/>
      <c r="BZ11" s="76"/>
      <c r="CA11" s="71"/>
      <c r="CB11" s="71"/>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row>
    <row r="12" spans="1:124" ht="60" x14ac:dyDescent="0.2">
      <c r="A12" s="115" t="s">
        <v>215</v>
      </c>
      <c r="B12" s="67" t="s">
        <v>216</v>
      </c>
      <c r="C12" s="66" t="s">
        <v>217</v>
      </c>
      <c r="D12" s="67" t="s">
        <v>218</v>
      </c>
      <c r="E12" s="68"/>
      <c r="F12" s="66" t="s">
        <v>219</v>
      </c>
      <c r="G12" s="69"/>
      <c r="H12" s="66"/>
      <c r="I12" s="66" t="s">
        <v>220</v>
      </c>
      <c r="J12" s="66" t="s">
        <v>221</v>
      </c>
      <c r="K12" s="66" t="s">
        <v>75</v>
      </c>
      <c r="L12" s="66" t="s">
        <v>222</v>
      </c>
      <c r="M12" s="71"/>
      <c r="N12" s="71"/>
      <c r="O12" s="103"/>
      <c r="P12" s="104"/>
      <c r="Q12" s="98" t="s">
        <v>223</v>
      </c>
      <c r="R12" s="71"/>
      <c r="S12" s="74" t="s">
        <v>224</v>
      </c>
      <c r="T12" s="105" t="s">
        <v>225</v>
      </c>
      <c r="U12" s="106"/>
      <c r="V12" s="106"/>
      <c r="W12" s="106"/>
      <c r="X12" s="106"/>
      <c r="Y12" s="106"/>
      <c r="Z12" s="106"/>
      <c r="AA12" s="106"/>
      <c r="AB12" s="106"/>
      <c r="AC12" s="106"/>
      <c r="AD12" s="106"/>
      <c r="AE12" s="106"/>
      <c r="AF12" s="106"/>
      <c r="AG12" s="106"/>
      <c r="AH12" s="106"/>
      <c r="AI12" s="106"/>
      <c r="AJ12" s="103"/>
      <c r="AK12" s="103"/>
      <c r="AL12" s="103"/>
      <c r="AM12" s="103"/>
      <c r="AN12" s="103"/>
      <c r="AO12" s="103"/>
      <c r="AP12" s="103"/>
      <c r="AQ12" s="103"/>
      <c r="AR12" s="103"/>
      <c r="AS12" s="103"/>
      <c r="AT12" s="103"/>
      <c r="AU12" s="103"/>
      <c r="AV12" s="103"/>
      <c r="AW12" s="103"/>
      <c r="AX12" s="103"/>
      <c r="AY12" s="103"/>
      <c r="AZ12" s="103"/>
      <c r="BA12" s="70"/>
      <c r="BB12" s="70"/>
      <c r="BC12" s="70"/>
      <c r="BD12" s="70"/>
      <c r="BE12" s="75"/>
      <c r="BF12" s="75"/>
      <c r="BG12" s="71"/>
      <c r="BH12" s="71"/>
      <c r="BI12" s="75"/>
      <c r="BJ12" s="75"/>
      <c r="BK12" s="71"/>
      <c r="BL12" s="71"/>
      <c r="BM12" s="75"/>
      <c r="BN12" s="75"/>
      <c r="BO12" s="71"/>
      <c r="BP12" s="71"/>
      <c r="BQ12" s="75"/>
      <c r="BR12" s="75"/>
      <c r="BS12" s="71"/>
      <c r="BT12" s="71"/>
      <c r="BU12" s="75"/>
      <c r="BV12" s="75"/>
      <c r="BW12" s="71"/>
      <c r="BX12" s="71"/>
      <c r="BY12" s="76"/>
      <c r="BZ12" s="76"/>
      <c r="CA12" s="71"/>
      <c r="CB12" s="71"/>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row>
    <row r="13" spans="1:124" ht="60" x14ac:dyDescent="0.2">
      <c r="A13" s="115" t="s">
        <v>226</v>
      </c>
      <c r="B13" s="67" t="s">
        <v>227</v>
      </c>
      <c r="C13" s="66" t="s">
        <v>228</v>
      </c>
      <c r="D13" s="67" t="s">
        <v>229</v>
      </c>
      <c r="E13" s="68" t="s">
        <v>230</v>
      </c>
      <c r="F13" s="66" t="s">
        <v>231</v>
      </c>
      <c r="G13" s="69"/>
      <c r="H13" s="66"/>
      <c r="I13" s="66" t="s">
        <v>232</v>
      </c>
      <c r="J13" s="66"/>
      <c r="K13" s="66" t="s">
        <v>177</v>
      </c>
      <c r="L13" s="66"/>
      <c r="M13" s="71"/>
      <c r="N13" s="71"/>
      <c r="O13" s="74"/>
      <c r="P13" s="107"/>
      <c r="Q13" s="74" t="s">
        <v>233</v>
      </c>
      <c r="R13" s="71"/>
      <c r="S13" s="98"/>
      <c r="T13" s="75"/>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0"/>
      <c r="BB13" s="70"/>
      <c r="BC13" s="70"/>
      <c r="BD13" s="70"/>
      <c r="BE13" s="75"/>
      <c r="BF13" s="75"/>
      <c r="BG13" s="71"/>
      <c r="BH13" s="71"/>
      <c r="BI13" s="75"/>
      <c r="BJ13" s="75"/>
      <c r="BK13" s="71"/>
      <c r="BL13" s="71"/>
      <c r="BM13" s="75"/>
      <c r="BN13" s="75"/>
      <c r="BO13" s="71"/>
      <c r="BP13" s="71"/>
      <c r="BQ13" s="75"/>
      <c r="BR13" s="75"/>
      <c r="BS13" s="71"/>
      <c r="BT13" s="71"/>
      <c r="BU13" s="75"/>
      <c r="BV13" s="75"/>
      <c r="BW13" s="71"/>
      <c r="BX13" s="71"/>
      <c r="BY13" s="76"/>
      <c r="BZ13" s="76"/>
      <c r="CA13" s="71"/>
      <c r="CB13" s="71"/>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row>
    <row r="14" spans="1:124" ht="409" x14ac:dyDescent="0.2">
      <c r="A14" s="112" t="s">
        <v>234</v>
      </c>
      <c r="B14" s="108" t="s">
        <v>235</v>
      </c>
      <c r="C14" s="109" t="s">
        <v>236</v>
      </c>
      <c r="D14" s="108" t="s">
        <v>237</v>
      </c>
      <c r="E14" s="110" t="s">
        <v>238</v>
      </c>
      <c r="F14" s="109"/>
      <c r="G14" s="69"/>
      <c r="H14" s="109"/>
      <c r="I14" s="77" t="s">
        <v>239</v>
      </c>
      <c r="J14" s="77" t="s">
        <v>240</v>
      </c>
      <c r="K14" s="77" t="s">
        <v>75</v>
      </c>
      <c r="L14" s="77" t="s">
        <v>2595</v>
      </c>
      <c r="M14" s="111"/>
      <c r="N14" s="111"/>
      <c r="O14" s="103"/>
      <c r="P14" s="112" t="s">
        <v>244</v>
      </c>
      <c r="Q14" s="77" t="s">
        <v>241</v>
      </c>
      <c r="R14" s="77" t="s">
        <v>242</v>
      </c>
      <c r="S14" s="77" t="s">
        <v>243</v>
      </c>
      <c r="T14" s="98" t="s">
        <v>245</v>
      </c>
      <c r="U14" s="106"/>
      <c r="V14" s="106"/>
      <c r="W14" s="106"/>
      <c r="X14" s="106"/>
      <c r="Y14" s="106"/>
      <c r="Z14" s="106"/>
      <c r="AA14" s="106"/>
      <c r="AB14" s="106"/>
      <c r="AC14" s="106"/>
      <c r="AD14" s="106"/>
      <c r="AE14" s="106"/>
      <c r="AF14" s="106"/>
      <c r="AG14" s="106"/>
      <c r="AH14" s="106"/>
      <c r="AI14" s="106"/>
      <c r="AJ14" s="103"/>
      <c r="AK14" s="103"/>
      <c r="AL14" s="103"/>
      <c r="AM14" s="103"/>
      <c r="AN14" s="103"/>
      <c r="AO14" s="103"/>
      <c r="AP14" s="103"/>
      <c r="AQ14" s="103"/>
      <c r="AR14" s="103"/>
      <c r="AS14" s="103"/>
      <c r="AT14" s="103"/>
      <c r="AU14" s="103"/>
      <c r="AV14" s="103"/>
      <c r="AW14" s="103"/>
      <c r="AX14" s="103"/>
      <c r="AY14" s="103"/>
      <c r="AZ14" s="103"/>
      <c r="BA14" s="70"/>
      <c r="BB14" s="71"/>
      <c r="BC14" s="71"/>
      <c r="BD14" s="75"/>
      <c r="BE14" s="75"/>
      <c r="BF14" s="75"/>
      <c r="BG14" s="71"/>
      <c r="BH14" s="71"/>
      <c r="BI14" s="75"/>
      <c r="BJ14" s="75"/>
      <c r="BK14" s="71"/>
      <c r="BL14" s="71"/>
      <c r="BM14" s="75"/>
      <c r="BN14" s="75"/>
      <c r="BO14" s="71"/>
      <c r="BP14" s="71"/>
      <c r="BQ14" s="75"/>
      <c r="BR14" s="75"/>
      <c r="BS14" s="71"/>
      <c r="BT14" s="71"/>
      <c r="BU14" s="75"/>
      <c r="BV14" s="75"/>
      <c r="BW14" s="71"/>
      <c r="BX14" s="71"/>
      <c r="BY14" s="76"/>
      <c r="BZ14" s="76"/>
      <c r="CA14" s="71"/>
      <c r="CB14" s="71"/>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row>
    <row r="15" spans="1:124" ht="195" x14ac:dyDescent="0.2">
      <c r="A15" s="115" t="s">
        <v>246</v>
      </c>
      <c r="B15" s="113" t="s">
        <v>247</v>
      </c>
      <c r="C15" s="114" t="s">
        <v>248</v>
      </c>
      <c r="D15" s="67" t="s">
        <v>249</v>
      </c>
      <c r="E15" s="68" t="s">
        <v>250</v>
      </c>
      <c r="F15" s="114" t="s">
        <v>251</v>
      </c>
      <c r="G15" s="69"/>
      <c r="H15" s="114"/>
      <c r="I15" s="66" t="s">
        <v>196</v>
      </c>
      <c r="J15" s="66" t="s">
        <v>197</v>
      </c>
      <c r="K15" s="66" t="s">
        <v>75</v>
      </c>
      <c r="L15" s="70"/>
      <c r="M15" s="71"/>
      <c r="N15" s="71"/>
      <c r="O15" s="103"/>
      <c r="P15" s="115" t="s">
        <v>2596</v>
      </c>
      <c r="Q15" s="98" t="s">
        <v>253</v>
      </c>
      <c r="R15" s="71"/>
      <c r="S15" s="116" t="s">
        <v>254</v>
      </c>
      <c r="T15" s="117" t="s">
        <v>255</v>
      </c>
      <c r="U15" s="98"/>
      <c r="V15" s="118" t="s">
        <v>257</v>
      </c>
      <c r="W15" s="106"/>
      <c r="X15" s="106"/>
      <c r="Y15" s="106"/>
      <c r="Z15" s="106"/>
      <c r="AA15" s="106"/>
      <c r="AB15" s="106"/>
      <c r="AC15" s="106"/>
      <c r="AD15" s="106"/>
      <c r="AE15" s="106"/>
      <c r="AF15" s="106"/>
      <c r="AG15" s="106"/>
      <c r="AH15" s="106"/>
      <c r="AI15" s="106"/>
      <c r="AJ15" s="103"/>
      <c r="AK15" s="103"/>
      <c r="AL15" s="103"/>
      <c r="AM15" s="103"/>
      <c r="AN15" s="103"/>
      <c r="AO15" s="103"/>
      <c r="AP15" s="103"/>
      <c r="AQ15" s="103"/>
      <c r="AR15" s="103"/>
      <c r="AS15" s="103"/>
      <c r="AT15" s="103"/>
      <c r="AU15" s="103"/>
      <c r="AV15" s="103"/>
      <c r="AW15" s="103"/>
      <c r="AX15" s="103"/>
      <c r="AY15" s="103"/>
      <c r="AZ15" s="103"/>
      <c r="BA15" s="70"/>
      <c r="BB15" s="70"/>
      <c r="BC15" s="70"/>
      <c r="BD15" s="70"/>
      <c r="BE15" s="70"/>
      <c r="BF15" s="70"/>
      <c r="BG15" s="71"/>
      <c r="BH15" s="71"/>
      <c r="BI15" s="75"/>
      <c r="BJ15" s="75"/>
      <c r="BK15" s="71"/>
      <c r="BL15" s="71"/>
      <c r="BM15" s="75"/>
      <c r="BN15" s="75"/>
      <c r="BO15" s="71"/>
      <c r="BP15" s="71"/>
      <c r="BQ15" s="75"/>
      <c r="BR15" s="75"/>
      <c r="BS15" s="71"/>
      <c r="BT15" s="71"/>
      <c r="BU15" s="75"/>
      <c r="BV15" s="75"/>
      <c r="BW15" s="71"/>
      <c r="BX15" s="71"/>
      <c r="BY15" s="76"/>
      <c r="BZ15" s="76"/>
      <c r="CA15" s="71"/>
      <c r="CB15" s="71"/>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row>
    <row r="16" spans="1:124" ht="150" x14ac:dyDescent="0.2">
      <c r="A16" s="115" t="s">
        <v>258</v>
      </c>
      <c r="B16" s="67" t="s">
        <v>259</v>
      </c>
      <c r="C16" s="66" t="s">
        <v>260</v>
      </c>
      <c r="D16" s="67" t="s">
        <v>261</v>
      </c>
      <c r="E16" s="68" t="s">
        <v>262</v>
      </c>
      <c r="F16" s="66" t="s">
        <v>263</v>
      </c>
      <c r="G16" s="69"/>
      <c r="H16" s="71"/>
      <c r="I16" s="66" t="s">
        <v>264</v>
      </c>
      <c r="J16" s="66" t="s">
        <v>265</v>
      </c>
      <c r="K16" s="66" t="s">
        <v>75</v>
      </c>
      <c r="L16" s="66"/>
      <c r="M16" s="71"/>
      <c r="N16" s="71"/>
      <c r="O16" s="59" t="s">
        <v>266</v>
      </c>
      <c r="P16" s="60"/>
      <c r="Q16" s="82" t="s">
        <v>267</v>
      </c>
      <c r="R16" s="62" t="s">
        <v>268</v>
      </c>
      <c r="S16" s="119" t="s">
        <v>269</v>
      </c>
      <c r="T16" s="85" t="s">
        <v>87</v>
      </c>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70"/>
      <c r="BB16" s="70"/>
      <c r="BC16" s="70"/>
      <c r="BD16" s="70"/>
      <c r="BE16" s="75"/>
      <c r="BF16" s="75"/>
      <c r="BG16" s="71"/>
      <c r="BH16" s="71"/>
      <c r="BI16" s="75"/>
      <c r="BJ16" s="75"/>
      <c r="BK16" s="71"/>
      <c r="BL16" s="71"/>
      <c r="BM16" s="75"/>
      <c r="BN16" s="75"/>
      <c r="BO16" s="71"/>
      <c r="BP16" s="71"/>
      <c r="BQ16" s="75"/>
      <c r="BR16" s="75"/>
      <c r="BS16" s="71"/>
      <c r="BT16" s="71"/>
      <c r="BU16" s="75"/>
      <c r="BV16" s="75"/>
      <c r="BW16" s="71"/>
      <c r="BX16" s="71"/>
      <c r="BY16" s="76"/>
      <c r="BZ16" s="76"/>
      <c r="CA16" s="71"/>
      <c r="CB16" s="71"/>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row>
    <row r="17" spans="1:124" ht="75" x14ac:dyDescent="0.2">
      <c r="A17" s="115" t="s">
        <v>270</v>
      </c>
      <c r="B17" s="67" t="s">
        <v>271</v>
      </c>
      <c r="C17" s="66" t="s">
        <v>272</v>
      </c>
      <c r="D17" s="67" t="s">
        <v>273</v>
      </c>
      <c r="E17" s="68" t="s">
        <v>274</v>
      </c>
      <c r="F17" s="66" t="s">
        <v>275</v>
      </c>
      <c r="G17" s="69"/>
      <c r="H17" s="66"/>
      <c r="I17" s="66" t="s">
        <v>276</v>
      </c>
      <c r="J17" s="66"/>
      <c r="K17" s="66" t="s">
        <v>277</v>
      </c>
      <c r="L17" s="66"/>
      <c r="M17" s="71"/>
      <c r="N17" s="71"/>
      <c r="O17" s="82"/>
      <c r="P17" s="60"/>
      <c r="Q17" s="82"/>
      <c r="R17" s="82"/>
      <c r="S17" s="82" t="s">
        <v>278</v>
      </c>
      <c r="T17" s="83" t="s">
        <v>279</v>
      </c>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70"/>
      <c r="BB17" s="70"/>
      <c r="BC17" s="71"/>
      <c r="BD17" s="75"/>
      <c r="BE17" s="70"/>
      <c r="BF17" s="75"/>
      <c r="BG17" s="71"/>
      <c r="BH17" s="71"/>
      <c r="BI17" s="75"/>
      <c r="BJ17" s="75"/>
      <c r="BK17" s="71"/>
      <c r="BL17" s="71"/>
      <c r="BM17" s="75"/>
      <c r="BN17" s="75"/>
      <c r="BO17" s="71"/>
      <c r="BP17" s="71"/>
      <c r="BQ17" s="75"/>
      <c r="BR17" s="75"/>
      <c r="BS17" s="71"/>
      <c r="BT17" s="71"/>
      <c r="BU17" s="75"/>
      <c r="BV17" s="75"/>
      <c r="BW17" s="71"/>
      <c r="BX17" s="71"/>
      <c r="BY17" s="76"/>
      <c r="BZ17" s="76"/>
      <c r="CA17" s="71"/>
      <c r="CB17" s="71"/>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row>
    <row r="18" spans="1:124" ht="409" x14ac:dyDescent="0.2">
      <c r="A18" s="208" t="s">
        <v>280</v>
      </c>
      <c r="B18" s="121" t="s">
        <v>281</v>
      </c>
      <c r="C18" s="122" t="s">
        <v>282</v>
      </c>
      <c r="D18" s="121" t="s">
        <v>283</v>
      </c>
      <c r="E18" s="123"/>
      <c r="F18" s="122"/>
      <c r="G18" s="37">
        <v>2015</v>
      </c>
      <c r="H18" s="122"/>
      <c r="I18" s="122" t="s">
        <v>284</v>
      </c>
      <c r="J18" s="122" t="s">
        <v>115</v>
      </c>
      <c r="K18" s="122" t="s">
        <v>75</v>
      </c>
      <c r="L18" s="122" t="s">
        <v>285</v>
      </c>
      <c r="M18" s="125"/>
      <c r="N18" s="125"/>
      <c r="O18" s="82"/>
      <c r="P18" s="112" t="s">
        <v>292</v>
      </c>
      <c r="Q18" s="77" t="s">
        <v>286</v>
      </c>
      <c r="R18" s="77" t="s">
        <v>287</v>
      </c>
      <c r="S18" s="77" t="s">
        <v>288</v>
      </c>
      <c r="T18" s="77" t="s">
        <v>289</v>
      </c>
      <c r="U18" s="77" t="s">
        <v>290</v>
      </c>
      <c r="V18" s="77" t="s">
        <v>291</v>
      </c>
      <c r="W18" s="82" t="s">
        <v>293</v>
      </c>
      <c r="X18" s="62" t="s">
        <v>294</v>
      </c>
      <c r="Y18" s="61" t="s">
        <v>295</v>
      </c>
      <c r="Z18" s="62" t="s">
        <v>296</v>
      </c>
      <c r="AA18" s="82" t="s">
        <v>297</v>
      </c>
      <c r="AB18" s="62" t="s">
        <v>298</v>
      </c>
      <c r="AC18" s="61" t="s">
        <v>299</v>
      </c>
      <c r="AD18" s="62" t="s">
        <v>300</v>
      </c>
      <c r="AE18" s="61" t="s">
        <v>77</v>
      </c>
      <c r="AF18" s="62" t="s">
        <v>301</v>
      </c>
      <c r="AG18" s="82" t="s">
        <v>302</v>
      </c>
      <c r="AH18" s="62" t="s">
        <v>303</v>
      </c>
      <c r="AI18" s="82"/>
      <c r="AJ18" s="82"/>
      <c r="AK18" s="82"/>
      <c r="AL18" s="82"/>
      <c r="AM18" s="82"/>
      <c r="AN18" s="82"/>
      <c r="AO18" s="82"/>
      <c r="AP18" s="82"/>
      <c r="AQ18" s="82"/>
      <c r="AR18" s="82"/>
      <c r="AS18" s="82"/>
      <c r="AT18" s="82"/>
      <c r="AU18" s="82"/>
      <c r="AV18" s="82"/>
      <c r="AW18" s="82"/>
      <c r="AX18" s="82"/>
      <c r="AY18" s="82"/>
      <c r="AZ18" s="82"/>
      <c r="BA18" s="70"/>
      <c r="BB18" s="70"/>
      <c r="BC18" s="70"/>
      <c r="BD18" s="70"/>
      <c r="BE18" s="70"/>
      <c r="BF18" s="70"/>
      <c r="BG18" s="70"/>
      <c r="BH18" s="70"/>
      <c r="BI18" s="70"/>
      <c r="BJ18" s="70"/>
      <c r="BK18" s="70"/>
      <c r="BL18" s="70"/>
      <c r="BM18" s="126"/>
      <c r="BN18" s="126"/>
      <c r="BO18" s="127"/>
      <c r="BP18" s="127"/>
      <c r="BQ18" s="126"/>
      <c r="BR18" s="126"/>
      <c r="BS18" s="127"/>
      <c r="BT18" s="127"/>
      <c r="BU18" s="126"/>
      <c r="BV18" s="126"/>
      <c r="BW18" s="127"/>
      <c r="BX18" s="127"/>
      <c r="BY18" s="128"/>
      <c r="BZ18" s="128"/>
      <c r="CA18" s="127"/>
      <c r="CB18" s="127"/>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row>
    <row r="19" spans="1:124" ht="165" x14ac:dyDescent="0.2">
      <c r="A19" s="115" t="s">
        <v>304</v>
      </c>
      <c r="B19" s="67" t="s">
        <v>305</v>
      </c>
      <c r="C19" s="66" t="s">
        <v>306</v>
      </c>
      <c r="D19" s="67" t="s">
        <v>307</v>
      </c>
      <c r="E19" s="68" t="s">
        <v>307</v>
      </c>
      <c r="F19" s="66"/>
      <c r="G19" s="69" t="s">
        <v>113</v>
      </c>
      <c r="H19" s="66"/>
      <c r="I19" s="66" t="s">
        <v>308</v>
      </c>
      <c r="J19" s="66"/>
      <c r="K19" s="66" t="s">
        <v>309</v>
      </c>
      <c r="L19" s="66"/>
      <c r="M19" s="71"/>
      <c r="N19" s="71"/>
      <c r="O19" s="82"/>
      <c r="P19" s="60"/>
      <c r="Q19" s="82" t="s">
        <v>310</v>
      </c>
      <c r="R19" s="83" t="s">
        <v>311</v>
      </c>
      <c r="S19" s="82" t="s">
        <v>312</v>
      </c>
      <c r="T19" s="83" t="s">
        <v>313</v>
      </c>
      <c r="U19" s="61" t="s">
        <v>314</v>
      </c>
      <c r="V19" s="83" t="s">
        <v>315</v>
      </c>
      <c r="W19" s="98" t="s">
        <v>316</v>
      </c>
      <c r="X19" s="71"/>
      <c r="Y19" s="98" t="s">
        <v>317</v>
      </c>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70"/>
      <c r="BB19" s="70"/>
      <c r="BC19" s="70"/>
      <c r="BD19" s="70"/>
      <c r="BE19" s="70"/>
      <c r="BF19" s="70"/>
      <c r="BG19" s="70"/>
      <c r="BH19" s="70"/>
      <c r="BI19" s="70"/>
      <c r="BJ19" s="75"/>
      <c r="BK19" s="71"/>
      <c r="BL19" s="71"/>
      <c r="BM19" s="75"/>
      <c r="BN19" s="75"/>
      <c r="BO19" s="71"/>
      <c r="BP19" s="71"/>
      <c r="BQ19" s="75"/>
      <c r="BR19" s="75"/>
      <c r="BS19" s="71"/>
      <c r="BT19" s="71"/>
      <c r="BU19" s="75"/>
      <c r="BV19" s="75"/>
      <c r="BW19" s="71"/>
      <c r="BX19" s="71"/>
      <c r="BY19" s="76"/>
      <c r="BZ19" s="76"/>
      <c r="CA19" s="71"/>
      <c r="CB19" s="71"/>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row>
    <row r="20" spans="1:124" s="14" customFormat="1" ht="409" x14ac:dyDescent="0.2">
      <c r="A20" s="115" t="s">
        <v>318</v>
      </c>
      <c r="B20" s="67" t="s">
        <v>319</v>
      </c>
      <c r="C20" s="66" t="s">
        <v>320</v>
      </c>
      <c r="D20" s="67" t="s">
        <v>321</v>
      </c>
      <c r="E20" s="68" t="s">
        <v>322</v>
      </c>
      <c r="F20" s="66" t="s">
        <v>323</v>
      </c>
      <c r="G20" s="69" t="s">
        <v>113</v>
      </c>
      <c r="H20" s="66"/>
      <c r="I20" s="66" t="s">
        <v>324</v>
      </c>
      <c r="J20" s="66" t="s">
        <v>325</v>
      </c>
      <c r="K20" s="66" t="s">
        <v>75</v>
      </c>
      <c r="L20" s="66" t="s">
        <v>326</v>
      </c>
      <c r="M20" s="66" t="s">
        <v>117</v>
      </c>
      <c r="N20" s="66"/>
      <c r="O20" s="59" t="s">
        <v>327</v>
      </c>
      <c r="P20" s="129"/>
      <c r="Q20" s="116" t="s">
        <v>328</v>
      </c>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59"/>
      <c r="BB20" s="66"/>
      <c r="BC20" s="66"/>
      <c r="BD20" s="130"/>
      <c r="BE20" s="130"/>
      <c r="BF20" s="130"/>
      <c r="BG20" s="66"/>
      <c r="BH20" s="66"/>
      <c r="BI20" s="130"/>
      <c r="BJ20" s="130"/>
      <c r="BK20" s="66"/>
      <c r="BL20" s="66"/>
      <c r="BM20" s="130"/>
      <c r="BN20" s="130"/>
      <c r="BO20" s="66"/>
      <c r="BP20" s="66"/>
      <c r="BQ20" s="130"/>
      <c r="BR20" s="130"/>
      <c r="BS20" s="66"/>
      <c r="BT20" s="66"/>
      <c r="BU20" s="130"/>
      <c r="BV20" s="130"/>
      <c r="BW20" s="66"/>
      <c r="BX20" s="66"/>
      <c r="BY20" s="131"/>
      <c r="BZ20" s="131"/>
      <c r="CA20" s="66"/>
      <c r="CB20" s="66"/>
      <c r="CC20" s="130"/>
      <c r="CD20" s="130"/>
      <c r="CE20" s="130"/>
      <c r="CF20" s="130"/>
      <c r="CG20" s="130"/>
      <c r="CH20" s="130"/>
      <c r="CI20" s="130"/>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row>
    <row r="21" spans="1:124" ht="75" x14ac:dyDescent="0.2">
      <c r="A21" s="115" t="s">
        <v>329</v>
      </c>
      <c r="B21" s="67" t="s">
        <v>330</v>
      </c>
      <c r="C21" s="66" t="s">
        <v>331</v>
      </c>
      <c r="D21" s="67" t="s">
        <v>332</v>
      </c>
      <c r="E21" s="132"/>
      <c r="F21" s="66"/>
      <c r="G21" s="69" t="s">
        <v>113</v>
      </c>
      <c r="H21" s="66"/>
      <c r="I21" s="66" t="s">
        <v>333</v>
      </c>
      <c r="J21" s="66"/>
      <c r="K21" s="66" t="s">
        <v>177</v>
      </c>
      <c r="L21" s="66"/>
      <c r="M21" s="71"/>
      <c r="N21" s="71"/>
      <c r="O21" s="74"/>
      <c r="P21" s="107"/>
      <c r="Q21" s="74" t="s">
        <v>334</v>
      </c>
      <c r="R21" s="77"/>
      <c r="S21" s="74" t="s">
        <v>335</v>
      </c>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0"/>
      <c r="BB21" s="70"/>
      <c r="BC21" s="70"/>
      <c r="BD21" s="75"/>
      <c r="BE21" s="75"/>
      <c r="BF21" s="75"/>
      <c r="BG21" s="71"/>
      <c r="BH21" s="71"/>
      <c r="BI21" s="75"/>
      <c r="BJ21" s="75"/>
      <c r="BK21" s="71"/>
      <c r="BL21" s="71"/>
      <c r="BM21" s="75"/>
      <c r="BN21" s="75"/>
      <c r="BO21" s="71"/>
      <c r="BP21" s="71"/>
      <c r="BQ21" s="75"/>
      <c r="BR21" s="75"/>
      <c r="BS21" s="71"/>
      <c r="BT21" s="71"/>
      <c r="BU21" s="75"/>
      <c r="BV21" s="75"/>
      <c r="BW21" s="71"/>
      <c r="BX21" s="71"/>
      <c r="BY21" s="76"/>
      <c r="BZ21" s="76"/>
      <c r="CA21" s="71"/>
      <c r="CB21" s="71"/>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row>
    <row r="22" spans="1:124" ht="75" x14ac:dyDescent="0.2">
      <c r="A22" s="115" t="s">
        <v>336</v>
      </c>
      <c r="B22" s="67" t="s">
        <v>337</v>
      </c>
      <c r="C22" s="66" t="s">
        <v>338</v>
      </c>
      <c r="D22" s="67" t="s">
        <v>339</v>
      </c>
      <c r="E22" s="68" t="s">
        <v>340</v>
      </c>
      <c r="F22" s="71"/>
      <c r="G22" s="69" t="s">
        <v>113</v>
      </c>
      <c r="H22" s="66"/>
      <c r="I22" s="66" t="s">
        <v>232</v>
      </c>
      <c r="J22" s="66"/>
      <c r="K22" s="66" t="s">
        <v>177</v>
      </c>
      <c r="L22" s="66"/>
      <c r="M22" s="71"/>
      <c r="N22" s="71"/>
      <c r="O22" s="98"/>
      <c r="P22" s="133"/>
      <c r="Q22" s="98" t="s">
        <v>341</v>
      </c>
      <c r="R22" s="77"/>
      <c r="S22" s="98" t="s">
        <v>342</v>
      </c>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70"/>
      <c r="BB22" s="70"/>
      <c r="BC22" s="70"/>
      <c r="BD22" s="75"/>
      <c r="BE22" s="75"/>
      <c r="BF22" s="75"/>
      <c r="BG22" s="71"/>
      <c r="BH22" s="71"/>
      <c r="BI22" s="75"/>
      <c r="BJ22" s="75"/>
      <c r="BK22" s="71"/>
      <c r="BL22" s="71"/>
      <c r="BM22" s="75"/>
      <c r="BN22" s="75"/>
      <c r="BO22" s="71"/>
      <c r="BP22" s="71"/>
      <c r="BQ22" s="75"/>
      <c r="BR22" s="75"/>
      <c r="BS22" s="71"/>
      <c r="BT22" s="71"/>
      <c r="BU22" s="75"/>
      <c r="BV22" s="75"/>
      <c r="BW22" s="71"/>
      <c r="BX22" s="71"/>
      <c r="BY22" s="76"/>
      <c r="BZ22" s="76"/>
      <c r="CA22" s="71"/>
      <c r="CB22" s="71"/>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row>
    <row r="23" spans="1:124" ht="60" x14ac:dyDescent="0.2">
      <c r="A23" s="115" t="s">
        <v>343</v>
      </c>
      <c r="B23" s="67" t="s">
        <v>344</v>
      </c>
      <c r="C23" s="66" t="s">
        <v>345</v>
      </c>
      <c r="D23" s="67" t="s">
        <v>346</v>
      </c>
      <c r="E23" s="132"/>
      <c r="F23" s="66" t="s">
        <v>347</v>
      </c>
      <c r="G23" s="69" t="s">
        <v>113</v>
      </c>
      <c r="H23" s="66"/>
      <c r="I23" s="66" t="s">
        <v>324</v>
      </c>
      <c r="J23" s="66" t="s">
        <v>348</v>
      </c>
      <c r="K23" s="66" t="s">
        <v>75</v>
      </c>
      <c r="L23" s="66"/>
      <c r="M23" s="71"/>
      <c r="N23" s="71"/>
      <c r="O23" s="103"/>
      <c r="P23" s="104"/>
      <c r="Q23" s="98" t="s">
        <v>349</v>
      </c>
      <c r="R23" s="71"/>
      <c r="S23" s="74" t="s">
        <v>350</v>
      </c>
      <c r="T23" s="105" t="s">
        <v>351</v>
      </c>
      <c r="U23" s="106"/>
      <c r="V23" s="106"/>
      <c r="W23" s="106"/>
      <c r="X23" s="106"/>
      <c r="Y23" s="106"/>
      <c r="Z23" s="106"/>
      <c r="AA23" s="106"/>
      <c r="AB23" s="106"/>
      <c r="AC23" s="106"/>
      <c r="AD23" s="106"/>
      <c r="AE23" s="106"/>
      <c r="AF23" s="106"/>
      <c r="AG23" s="106"/>
      <c r="AH23" s="106"/>
      <c r="AI23" s="106"/>
      <c r="AJ23" s="103"/>
      <c r="AK23" s="103"/>
      <c r="AL23" s="103"/>
      <c r="AM23" s="103"/>
      <c r="AN23" s="103"/>
      <c r="AO23" s="103"/>
      <c r="AP23" s="103"/>
      <c r="AQ23" s="103"/>
      <c r="AR23" s="103"/>
      <c r="AS23" s="103"/>
      <c r="AT23" s="103"/>
      <c r="AU23" s="103"/>
      <c r="AV23" s="103"/>
      <c r="AW23" s="103"/>
      <c r="AX23" s="103"/>
      <c r="AY23" s="103"/>
      <c r="AZ23" s="103"/>
      <c r="BA23" s="70"/>
      <c r="BB23" s="70"/>
      <c r="BC23" s="70"/>
      <c r="BD23" s="70"/>
      <c r="BE23" s="75"/>
      <c r="BF23" s="75"/>
      <c r="BG23" s="71"/>
      <c r="BH23" s="71"/>
      <c r="BI23" s="75"/>
      <c r="BJ23" s="75"/>
      <c r="BK23" s="71"/>
      <c r="BL23" s="71"/>
      <c r="BM23" s="75"/>
      <c r="BN23" s="75"/>
      <c r="BO23" s="71"/>
      <c r="BP23" s="71"/>
      <c r="BQ23" s="75"/>
      <c r="BR23" s="75"/>
      <c r="BS23" s="71"/>
      <c r="BT23" s="71"/>
      <c r="BU23" s="75"/>
      <c r="BV23" s="75"/>
      <c r="BW23" s="71"/>
      <c r="BX23" s="71"/>
      <c r="BY23" s="76"/>
      <c r="BZ23" s="76"/>
      <c r="CA23" s="71"/>
      <c r="CB23" s="71"/>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row>
    <row r="24" spans="1:124" ht="61" thickBot="1" x14ac:dyDescent="0.25">
      <c r="A24" s="115" t="s">
        <v>352</v>
      </c>
      <c r="B24" s="113" t="s">
        <v>353</v>
      </c>
      <c r="C24" s="114" t="s">
        <v>354</v>
      </c>
      <c r="D24" s="67" t="s">
        <v>355</v>
      </c>
      <c r="E24" s="68" t="s">
        <v>356</v>
      </c>
      <c r="F24" s="114" t="s">
        <v>357</v>
      </c>
      <c r="G24" s="69" t="s">
        <v>113</v>
      </c>
      <c r="H24" s="114"/>
      <c r="I24" s="66" t="s">
        <v>358</v>
      </c>
      <c r="J24" s="66" t="s">
        <v>325</v>
      </c>
      <c r="K24" s="66" t="s">
        <v>75</v>
      </c>
      <c r="L24" s="66" t="s">
        <v>252</v>
      </c>
      <c r="M24" s="71"/>
      <c r="N24" s="71"/>
      <c r="O24" s="103"/>
      <c r="P24" s="104"/>
      <c r="Q24" s="98" t="s">
        <v>359</v>
      </c>
      <c r="R24" s="71"/>
      <c r="S24" s="98" t="s">
        <v>256</v>
      </c>
      <c r="T24" s="118" t="s">
        <v>360</v>
      </c>
      <c r="U24" s="106"/>
      <c r="V24" s="106"/>
      <c r="W24" s="106"/>
      <c r="X24" s="106"/>
      <c r="Y24" s="106"/>
      <c r="Z24" s="106"/>
      <c r="AA24" s="106"/>
      <c r="AB24" s="106"/>
      <c r="AC24" s="106"/>
      <c r="AD24" s="106"/>
      <c r="AE24" s="106"/>
      <c r="AF24" s="106"/>
      <c r="AG24" s="106"/>
      <c r="AH24" s="106"/>
      <c r="AI24" s="106"/>
      <c r="AJ24" s="103"/>
      <c r="AK24" s="103"/>
      <c r="AL24" s="103"/>
      <c r="AM24" s="103"/>
      <c r="AN24" s="103"/>
      <c r="AO24" s="103"/>
      <c r="AP24" s="103"/>
      <c r="AQ24" s="103"/>
      <c r="AR24" s="103"/>
      <c r="AS24" s="103"/>
      <c r="AT24" s="103"/>
      <c r="AU24" s="103"/>
      <c r="AV24" s="103"/>
      <c r="AW24" s="103"/>
      <c r="AX24" s="103"/>
      <c r="AY24" s="103"/>
      <c r="AZ24" s="103"/>
      <c r="BA24" s="70"/>
      <c r="BB24" s="70"/>
      <c r="BC24" s="70"/>
      <c r="BD24" s="70"/>
      <c r="BE24" s="75"/>
      <c r="BF24" s="75"/>
      <c r="BG24" s="71"/>
      <c r="BH24" s="71"/>
      <c r="BI24" s="75"/>
      <c r="BJ24" s="75"/>
      <c r="BK24" s="71"/>
      <c r="BL24" s="71"/>
      <c r="BM24" s="75"/>
      <c r="BN24" s="75"/>
      <c r="BO24" s="71"/>
      <c r="BP24" s="71"/>
      <c r="BQ24" s="75"/>
      <c r="BR24" s="75"/>
      <c r="BS24" s="71"/>
      <c r="BT24" s="71"/>
      <c r="BU24" s="75"/>
      <c r="BV24" s="75"/>
      <c r="BW24" s="71"/>
      <c r="BX24" s="71"/>
      <c r="BY24" s="76"/>
      <c r="BZ24" s="76"/>
      <c r="CA24" s="71"/>
      <c r="CB24" s="71"/>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row>
    <row r="25" spans="1:124" ht="409.6" thickBot="1" x14ac:dyDescent="0.25">
      <c r="A25" s="112" t="s">
        <v>361</v>
      </c>
      <c r="B25" s="121" t="s">
        <v>362</v>
      </c>
      <c r="C25" s="122" t="s">
        <v>194</v>
      </c>
      <c r="D25" s="121" t="s">
        <v>193</v>
      </c>
      <c r="E25" s="120" t="s">
        <v>363</v>
      </c>
      <c r="F25" s="122" t="s">
        <v>364</v>
      </c>
      <c r="G25" s="36">
        <v>2015</v>
      </c>
      <c r="H25" s="122"/>
      <c r="I25" s="122" t="s">
        <v>196</v>
      </c>
      <c r="J25" s="122" t="s">
        <v>197</v>
      </c>
      <c r="K25" s="122" t="s">
        <v>75</v>
      </c>
      <c r="L25" s="122" t="s">
        <v>365</v>
      </c>
      <c r="M25" s="125"/>
      <c r="N25" s="125"/>
      <c r="O25" s="61"/>
      <c r="P25" s="60"/>
      <c r="Q25" s="87" t="s">
        <v>366</v>
      </c>
      <c r="R25" s="88" t="s">
        <v>367</v>
      </c>
      <c r="S25" s="87" t="s">
        <v>2578</v>
      </c>
      <c r="T25" s="87" t="s">
        <v>2579</v>
      </c>
      <c r="U25" s="87" t="s">
        <v>368</v>
      </c>
      <c r="V25" s="87" t="s">
        <v>2580</v>
      </c>
      <c r="W25" s="87" t="s">
        <v>369</v>
      </c>
      <c r="X25" s="87" t="s">
        <v>2581</v>
      </c>
      <c r="Y25" s="87" t="s">
        <v>370</v>
      </c>
      <c r="Z25" s="87" t="s">
        <v>2582</v>
      </c>
      <c r="AA25" s="87" t="s">
        <v>371</v>
      </c>
      <c r="AB25" s="88" t="s">
        <v>372</v>
      </c>
      <c r="AC25" s="87" t="s">
        <v>373</v>
      </c>
      <c r="AD25" s="87" t="s">
        <v>2583</v>
      </c>
      <c r="AE25" s="87" t="s">
        <v>374</v>
      </c>
      <c r="AF25" s="88" t="s">
        <v>375</v>
      </c>
      <c r="AG25" s="87" t="s">
        <v>376</v>
      </c>
      <c r="AH25" s="87" t="s">
        <v>2584</v>
      </c>
      <c r="AI25" s="87" t="s">
        <v>377</v>
      </c>
      <c r="AJ25" s="88" t="s">
        <v>378</v>
      </c>
      <c r="AK25" s="87" t="s">
        <v>379</v>
      </c>
      <c r="AL25" s="87" t="s">
        <v>2585</v>
      </c>
      <c r="AM25" s="87" t="s">
        <v>380</v>
      </c>
      <c r="AN25" s="88" t="s">
        <v>381</v>
      </c>
      <c r="AO25" s="87" t="s">
        <v>382</v>
      </c>
      <c r="AP25" s="88" t="s">
        <v>383</v>
      </c>
      <c r="AQ25" s="87" t="s">
        <v>384</v>
      </c>
      <c r="AR25" s="88" t="s">
        <v>385</v>
      </c>
      <c r="AS25" s="87" t="s">
        <v>386</v>
      </c>
      <c r="AT25" s="88" t="s">
        <v>387</v>
      </c>
      <c r="AU25" s="134" t="s">
        <v>388</v>
      </c>
      <c r="AV25" s="88" t="s">
        <v>389</v>
      </c>
      <c r="AW25" s="134" t="s">
        <v>390</v>
      </c>
      <c r="AX25" s="88" t="s">
        <v>391</v>
      </c>
      <c r="AY25" s="87" t="s">
        <v>392</v>
      </c>
      <c r="AZ25" s="88" t="s">
        <v>393</v>
      </c>
      <c r="BA25" s="87" t="s">
        <v>394</v>
      </c>
      <c r="BB25" s="88" t="s">
        <v>395</v>
      </c>
      <c r="BC25" s="87" t="s">
        <v>396</v>
      </c>
      <c r="BD25" s="87" t="s">
        <v>2586</v>
      </c>
      <c r="BE25" s="89" t="s">
        <v>397</v>
      </c>
      <c r="BF25" s="88" t="s">
        <v>87</v>
      </c>
      <c r="BG25" s="135"/>
      <c r="BH25" s="62"/>
      <c r="BI25" s="61"/>
      <c r="BJ25" s="62"/>
      <c r="BK25" s="61"/>
      <c r="BL25" s="62"/>
      <c r="BM25" s="61"/>
      <c r="BN25" s="62"/>
      <c r="BO25" s="61"/>
      <c r="BP25" s="62"/>
      <c r="BQ25" s="61"/>
      <c r="BR25" s="62"/>
      <c r="BS25" s="61"/>
      <c r="BT25" s="62"/>
      <c r="BU25" s="61"/>
      <c r="BV25" s="62"/>
      <c r="BW25" s="61"/>
      <c r="BX25" s="62"/>
      <c r="BY25" s="61"/>
      <c r="BZ25" s="62"/>
      <c r="CA25" s="61"/>
      <c r="CB25" s="62"/>
      <c r="CC25" s="61"/>
      <c r="CD25" s="62"/>
      <c r="CE25" s="61"/>
      <c r="CF25" s="62"/>
      <c r="CG25" s="61"/>
      <c r="CH25" s="62"/>
      <c r="CI25" s="61"/>
      <c r="CJ25" s="62"/>
      <c r="CK25" s="61"/>
      <c r="CL25" s="62"/>
      <c r="CM25" s="61"/>
      <c r="CN25" s="62"/>
      <c r="CO25" s="61"/>
      <c r="CP25" s="62"/>
      <c r="CQ25" s="61"/>
      <c r="CR25" s="62"/>
      <c r="CS25" s="61"/>
      <c r="CT25" s="62"/>
      <c r="CU25" s="61"/>
      <c r="CV25" s="62"/>
      <c r="CW25" s="61"/>
      <c r="CX25" s="62"/>
      <c r="CY25" s="61"/>
      <c r="CZ25" s="62"/>
      <c r="DA25" s="61"/>
      <c r="DB25" s="62"/>
      <c r="DC25" s="61"/>
      <c r="DD25" s="62"/>
      <c r="DE25" s="61"/>
      <c r="DF25" s="62"/>
      <c r="DG25" s="61"/>
      <c r="DH25" s="62"/>
      <c r="DI25" s="61"/>
      <c r="DJ25" s="62"/>
      <c r="DK25" s="61"/>
      <c r="DL25" s="62"/>
      <c r="DM25" s="61"/>
      <c r="DN25" s="62"/>
      <c r="DO25" s="61"/>
      <c r="DP25" s="62"/>
      <c r="DQ25" s="90"/>
      <c r="DR25" s="91"/>
      <c r="DS25" s="61"/>
      <c r="DT25" s="61"/>
    </row>
    <row r="26" spans="1:124" ht="409" x14ac:dyDescent="0.2">
      <c r="A26" s="208" t="s">
        <v>398</v>
      </c>
      <c r="B26" s="121" t="s">
        <v>399</v>
      </c>
      <c r="C26" s="122" t="s">
        <v>400</v>
      </c>
      <c r="D26" s="121" t="s">
        <v>401</v>
      </c>
      <c r="E26" s="120" t="s">
        <v>402</v>
      </c>
      <c r="F26" s="122" t="s">
        <v>403</v>
      </c>
      <c r="G26" s="36">
        <v>2015</v>
      </c>
      <c r="H26" s="122"/>
      <c r="I26" s="122" t="s">
        <v>404</v>
      </c>
      <c r="J26" s="122" t="s">
        <v>405</v>
      </c>
      <c r="K26" s="122" t="s">
        <v>75</v>
      </c>
      <c r="L26" s="122" t="s">
        <v>406</v>
      </c>
      <c r="M26" s="125"/>
      <c r="N26" s="125"/>
      <c r="O26" s="73"/>
      <c r="P26" s="112" t="s">
        <v>410</v>
      </c>
      <c r="Q26" s="77" t="s">
        <v>407</v>
      </c>
      <c r="R26" s="77" t="s">
        <v>408</v>
      </c>
      <c r="S26" s="77" t="s">
        <v>409</v>
      </c>
      <c r="T26" s="73"/>
      <c r="U26" s="73" t="s">
        <v>411</v>
      </c>
      <c r="V26" s="62" t="str">
        <f>HYPERLINK("http://www.ncbi.nlm.nih.gov/pubmed/25926511","http://www.ncbi.nlm.nih.gov/pubmed/25926511")</f>
        <v>http://www.ncbi.nlm.nih.gov/pubmed/25926511</v>
      </c>
      <c r="W26" s="82" t="s">
        <v>412</v>
      </c>
      <c r="X26" s="62" t="s">
        <v>413</v>
      </c>
      <c r="Y26" s="82" t="s">
        <v>414</v>
      </c>
      <c r="Z26" s="62" t="s">
        <v>415</v>
      </c>
      <c r="AA26" s="82" t="s">
        <v>416</v>
      </c>
      <c r="AB26" s="62" t="s">
        <v>417</v>
      </c>
      <c r="AC26" s="82" t="s">
        <v>418</v>
      </c>
      <c r="AD26" s="62" t="s">
        <v>419</v>
      </c>
      <c r="AE26" s="73"/>
      <c r="AF26" s="73"/>
      <c r="AG26" s="73"/>
      <c r="AH26" s="73"/>
      <c r="AI26" s="73"/>
      <c r="AJ26" s="73"/>
      <c r="AK26" s="73"/>
      <c r="AL26" s="73"/>
      <c r="AM26" s="73"/>
      <c r="AN26" s="73"/>
      <c r="AO26" s="73"/>
      <c r="AP26" s="73"/>
      <c r="AQ26" s="73"/>
      <c r="AR26" s="73"/>
      <c r="AS26" s="73"/>
      <c r="AT26" s="73"/>
      <c r="AU26" s="73"/>
      <c r="AV26" s="73"/>
      <c r="AW26" s="73"/>
      <c r="AX26" s="73"/>
      <c r="AY26" s="73"/>
      <c r="AZ26" s="73"/>
      <c r="BA26" s="70"/>
      <c r="BB26" s="70"/>
      <c r="BC26" s="70"/>
      <c r="BD26" s="70"/>
      <c r="BE26" s="70"/>
      <c r="BF26" s="70"/>
      <c r="BG26" s="70"/>
      <c r="BH26" s="70"/>
      <c r="BI26" s="70"/>
      <c r="BJ26" s="70"/>
      <c r="BK26" s="127"/>
      <c r="BL26" s="127"/>
      <c r="BM26" s="126"/>
      <c r="BN26" s="126"/>
      <c r="BO26" s="127"/>
      <c r="BP26" s="127"/>
      <c r="BQ26" s="126"/>
      <c r="BR26" s="126"/>
      <c r="BS26" s="127"/>
      <c r="BT26" s="127"/>
      <c r="BU26" s="126"/>
      <c r="BV26" s="126"/>
      <c r="BW26" s="127"/>
      <c r="BX26" s="127"/>
      <c r="BY26" s="128"/>
      <c r="BZ26" s="128"/>
      <c r="CA26" s="127"/>
      <c r="CB26" s="127"/>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row>
    <row r="27" spans="1:124" ht="409" x14ac:dyDescent="0.2">
      <c r="A27" s="115" t="s">
        <v>420</v>
      </c>
      <c r="B27" s="67" t="s">
        <v>421</v>
      </c>
      <c r="C27" s="114" t="s">
        <v>422</v>
      </c>
      <c r="D27" s="67" t="s">
        <v>423</v>
      </c>
      <c r="E27" s="132"/>
      <c r="F27" s="114" t="s">
        <v>424</v>
      </c>
      <c r="G27" s="69" t="s">
        <v>113</v>
      </c>
      <c r="H27" s="114"/>
      <c r="I27" s="66" t="s">
        <v>425</v>
      </c>
      <c r="J27" s="66" t="s">
        <v>426</v>
      </c>
      <c r="K27" s="66" t="s">
        <v>75</v>
      </c>
      <c r="L27" s="66" t="s">
        <v>427</v>
      </c>
      <c r="M27" s="71"/>
      <c r="N27" s="71"/>
      <c r="O27" s="103"/>
      <c r="P27" s="104"/>
      <c r="Q27" s="136" t="s">
        <v>428</v>
      </c>
      <c r="R27" s="117" t="s">
        <v>87</v>
      </c>
      <c r="S27" s="106"/>
      <c r="T27" s="106"/>
      <c r="U27" s="106"/>
      <c r="V27" s="106"/>
      <c r="W27" s="106"/>
      <c r="X27" s="106"/>
      <c r="Y27" s="106"/>
      <c r="Z27" s="106"/>
      <c r="AA27" s="106"/>
      <c r="AB27" s="106"/>
      <c r="AC27" s="106"/>
      <c r="AD27" s="106"/>
      <c r="AE27" s="106"/>
      <c r="AF27" s="106"/>
      <c r="AG27" s="106"/>
      <c r="AH27" s="106"/>
      <c r="AI27" s="106"/>
      <c r="AJ27" s="103"/>
      <c r="AK27" s="103"/>
      <c r="AL27" s="103"/>
      <c r="AM27" s="103"/>
      <c r="AN27" s="103"/>
      <c r="AO27" s="103"/>
      <c r="AP27" s="103"/>
      <c r="AQ27" s="103"/>
      <c r="AR27" s="103"/>
      <c r="AS27" s="103"/>
      <c r="AT27" s="103"/>
      <c r="AU27" s="103"/>
      <c r="AV27" s="103"/>
      <c r="AW27" s="103"/>
      <c r="AX27" s="103"/>
      <c r="AY27" s="103"/>
      <c r="AZ27" s="103"/>
      <c r="BA27" s="70"/>
      <c r="BB27" s="70"/>
      <c r="BC27" s="71"/>
      <c r="BD27" s="75"/>
      <c r="BE27" s="75"/>
      <c r="BF27" s="75"/>
      <c r="BG27" s="71"/>
      <c r="BH27" s="71"/>
      <c r="BI27" s="75"/>
      <c r="BJ27" s="75"/>
      <c r="BK27" s="71"/>
      <c r="BL27" s="71"/>
      <c r="BM27" s="75"/>
      <c r="BN27" s="75"/>
      <c r="BO27" s="71"/>
      <c r="BP27" s="71"/>
      <c r="BQ27" s="75"/>
      <c r="BR27" s="75"/>
      <c r="BS27" s="71"/>
      <c r="BT27" s="71"/>
      <c r="BU27" s="75"/>
      <c r="BV27" s="75"/>
      <c r="BW27" s="71"/>
      <c r="BX27" s="71"/>
      <c r="BY27" s="76"/>
      <c r="BZ27" s="76"/>
      <c r="CA27" s="71"/>
      <c r="CB27" s="71"/>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row>
    <row r="28" spans="1:124" ht="60" x14ac:dyDescent="0.2">
      <c r="A28" s="115" t="s">
        <v>429</v>
      </c>
      <c r="B28" s="113" t="s">
        <v>430</v>
      </c>
      <c r="C28" s="114" t="s">
        <v>431</v>
      </c>
      <c r="D28" s="67" t="s">
        <v>355</v>
      </c>
      <c r="E28" s="68" t="s">
        <v>356</v>
      </c>
      <c r="F28" s="114" t="s">
        <v>432</v>
      </c>
      <c r="G28" s="69" t="s">
        <v>113</v>
      </c>
      <c r="H28" s="114"/>
      <c r="I28" s="66" t="s">
        <v>358</v>
      </c>
      <c r="J28" s="66" t="s">
        <v>325</v>
      </c>
      <c r="K28" s="66" t="s">
        <v>75</v>
      </c>
      <c r="L28" s="66" t="s">
        <v>252</v>
      </c>
      <c r="M28" s="71"/>
      <c r="N28" s="71"/>
      <c r="O28" s="103"/>
      <c r="P28" s="104"/>
      <c r="Q28" s="98" t="s">
        <v>433</v>
      </c>
      <c r="R28" s="106"/>
      <c r="S28" s="106"/>
      <c r="T28" s="106"/>
      <c r="U28" s="106"/>
      <c r="V28" s="106"/>
      <c r="W28" s="106"/>
      <c r="X28" s="106"/>
      <c r="Y28" s="106"/>
      <c r="Z28" s="106"/>
      <c r="AA28" s="106"/>
      <c r="AB28" s="106"/>
      <c r="AC28" s="106"/>
      <c r="AD28" s="106"/>
      <c r="AE28" s="106"/>
      <c r="AF28" s="106"/>
      <c r="AG28" s="106"/>
      <c r="AH28" s="106"/>
      <c r="AI28" s="106"/>
      <c r="AJ28" s="103"/>
      <c r="AK28" s="103"/>
      <c r="AL28" s="103"/>
      <c r="AM28" s="103"/>
      <c r="AN28" s="103"/>
      <c r="AO28" s="103"/>
      <c r="AP28" s="103"/>
      <c r="AQ28" s="103"/>
      <c r="AR28" s="103"/>
      <c r="AS28" s="103"/>
      <c r="AT28" s="103"/>
      <c r="AU28" s="103"/>
      <c r="AV28" s="103"/>
      <c r="AW28" s="103"/>
      <c r="AX28" s="103"/>
      <c r="AY28" s="103"/>
      <c r="AZ28" s="103"/>
      <c r="BA28" s="70"/>
      <c r="BB28" s="71"/>
      <c r="BC28" s="71"/>
      <c r="BD28" s="75"/>
      <c r="BE28" s="75"/>
      <c r="BF28" s="75"/>
      <c r="BG28" s="71"/>
      <c r="BH28" s="71"/>
      <c r="BI28" s="75"/>
      <c r="BJ28" s="75"/>
      <c r="BK28" s="71"/>
      <c r="BL28" s="71"/>
      <c r="BM28" s="75"/>
      <c r="BN28" s="75"/>
      <c r="BO28" s="71"/>
      <c r="BP28" s="71"/>
      <c r="BQ28" s="75"/>
      <c r="BR28" s="75"/>
      <c r="BS28" s="71"/>
      <c r="BT28" s="71"/>
      <c r="BU28" s="75"/>
      <c r="BV28" s="75"/>
      <c r="BW28" s="71"/>
      <c r="BX28" s="71"/>
      <c r="BY28" s="76"/>
      <c r="BZ28" s="76"/>
      <c r="CA28" s="71"/>
      <c r="CB28" s="71"/>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row>
    <row r="29" spans="1:124" ht="120" x14ac:dyDescent="0.2">
      <c r="A29" s="115" t="s">
        <v>434</v>
      </c>
      <c r="B29" s="67" t="s">
        <v>435</v>
      </c>
      <c r="C29" s="66" t="s">
        <v>436</v>
      </c>
      <c r="D29" s="67" t="s">
        <v>192</v>
      </c>
      <c r="E29" s="68" t="s">
        <v>193</v>
      </c>
      <c r="F29" s="66"/>
      <c r="G29" s="69" t="s">
        <v>113</v>
      </c>
      <c r="H29" s="66"/>
      <c r="I29" s="66" t="s">
        <v>196</v>
      </c>
      <c r="J29" s="66" t="s">
        <v>197</v>
      </c>
      <c r="K29" s="66" t="s">
        <v>75</v>
      </c>
      <c r="L29" s="66" t="s">
        <v>437</v>
      </c>
      <c r="M29" s="71"/>
      <c r="N29" s="71"/>
      <c r="O29" s="71" t="s">
        <v>438</v>
      </c>
      <c r="P29" s="104"/>
      <c r="Q29" s="82" t="s">
        <v>439</v>
      </c>
      <c r="R29" s="83" t="s">
        <v>440</v>
      </c>
      <c r="S29" s="97" t="s">
        <v>441</v>
      </c>
      <c r="T29" s="83" t="s">
        <v>442</v>
      </c>
      <c r="U29" s="98" t="s">
        <v>443</v>
      </c>
      <c r="V29" s="137"/>
      <c r="W29" s="98" t="s">
        <v>444</v>
      </c>
      <c r="X29" s="77"/>
      <c r="Y29" s="98" t="s">
        <v>445</v>
      </c>
      <c r="Z29" s="137"/>
      <c r="AA29" s="98" t="s">
        <v>446</v>
      </c>
      <c r="AB29" s="106"/>
      <c r="AC29" s="106"/>
      <c r="AD29" s="106"/>
      <c r="AE29" s="106"/>
      <c r="AF29" s="106"/>
      <c r="AG29" s="106"/>
      <c r="AH29" s="106"/>
      <c r="AI29" s="106"/>
      <c r="AJ29" s="103"/>
      <c r="AK29" s="103"/>
      <c r="AL29" s="103"/>
      <c r="AM29" s="103"/>
      <c r="AN29" s="103"/>
      <c r="AO29" s="103"/>
      <c r="AP29" s="103"/>
      <c r="AQ29" s="103"/>
      <c r="AR29" s="103"/>
      <c r="AS29" s="103"/>
      <c r="AT29" s="103"/>
      <c r="AU29" s="103"/>
      <c r="AV29" s="103"/>
      <c r="AW29" s="103"/>
      <c r="AX29" s="103"/>
      <c r="AY29" s="103"/>
      <c r="AZ29" s="103"/>
      <c r="BA29" s="70"/>
      <c r="BB29" s="70"/>
      <c r="BC29" s="70"/>
      <c r="BD29" s="70"/>
      <c r="BE29" s="70"/>
      <c r="BF29" s="70"/>
      <c r="BG29" s="70"/>
      <c r="BH29" s="70"/>
      <c r="BI29" s="70"/>
      <c r="BJ29" s="70"/>
      <c r="BK29" s="70"/>
      <c r="BL29" s="77"/>
      <c r="BM29" s="75"/>
      <c r="BN29" s="75"/>
      <c r="BO29" s="71"/>
      <c r="BP29" s="71"/>
      <c r="BQ29" s="75"/>
      <c r="BR29" s="75"/>
      <c r="BS29" s="71"/>
      <c r="BT29" s="71"/>
      <c r="BU29" s="75"/>
      <c r="BV29" s="75"/>
      <c r="BW29" s="71"/>
      <c r="BX29" s="71"/>
      <c r="BY29" s="76"/>
      <c r="BZ29" s="76"/>
      <c r="CA29" s="71"/>
      <c r="CB29" s="71"/>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row>
    <row r="30" spans="1:124" ht="409" x14ac:dyDescent="0.2">
      <c r="A30" s="208" t="s">
        <v>66</v>
      </c>
      <c r="B30" s="121" t="s">
        <v>447</v>
      </c>
      <c r="C30" s="56" t="s">
        <v>448</v>
      </c>
      <c r="D30" s="55" t="s">
        <v>449</v>
      </c>
      <c r="E30" s="54" t="s">
        <v>450</v>
      </c>
      <c r="F30" s="56" t="s">
        <v>451</v>
      </c>
      <c r="G30" s="36">
        <v>2015</v>
      </c>
      <c r="H30" s="58"/>
      <c r="I30" s="56" t="s">
        <v>452</v>
      </c>
      <c r="J30" s="56" t="s">
        <v>453</v>
      </c>
      <c r="K30" s="56" t="s">
        <v>75</v>
      </c>
      <c r="L30" s="56" t="s">
        <v>454</v>
      </c>
      <c r="M30" s="58"/>
      <c r="N30" s="58"/>
      <c r="O30" s="82"/>
      <c r="P30" s="112" t="s">
        <v>458</v>
      </c>
      <c r="Q30" s="77" t="s">
        <v>455</v>
      </c>
      <c r="R30" s="77" t="s">
        <v>456</v>
      </c>
      <c r="S30" s="77" t="s">
        <v>457</v>
      </c>
      <c r="T30" s="82"/>
      <c r="U30" s="82" t="s">
        <v>459</v>
      </c>
      <c r="V30" s="62" t="s">
        <v>460</v>
      </c>
      <c r="W30" s="138" t="s">
        <v>461</v>
      </c>
      <c r="X30" s="91" t="s">
        <v>462</v>
      </c>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70"/>
      <c r="BB30" s="70"/>
      <c r="BC30" s="70"/>
      <c r="BD30" s="70"/>
      <c r="BE30" s="75"/>
      <c r="BF30" s="75"/>
      <c r="BG30" s="71"/>
      <c r="BH30" s="71"/>
      <c r="BI30" s="75"/>
      <c r="BJ30" s="75"/>
      <c r="BK30" s="71"/>
      <c r="BL30" s="71"/>
      <c r="BM30" s="75"/>
      <c r="BN30" s="75"/>
      <c r="BO30" s="71"/>
      <c r="BP30" s="71"/>
      <c r="BQ30" s="75"/>
      <c r="BR30" s="75"/>
      <c r="BS30" s="71"/>
      <c r="BT30" s="71"/>
      <c r="BU30" s="75"/>
      <c r="BV30" s="75"/>
      <c r="BW30" s="71"/>
      <c r="BX30" s="71"/>
      <c r="BY30" s="76"/>
      <c r="BZ30" s="76"/>
      <c r="CA30" s="71"/>
      <c r="CB30" s="71"/>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row>
    <row r="31" spans="1:124" ht="60" x14ac:dyDescent="0.2">
      <c r="A31" s="115" t="s">
        <v>463</v>
      </c>
      <c r="B31" s="67" t="s">
        <v>464</v>
      </c>
      <c r="C31" s="66" t="s">
        <v>465</v>
      </c>
      <c r="D31" s="67" t="s">
        <v>466</v>
      </c>
      <c r="E31" s="68" t="s">
        <v>467</v>
      </c>
      <c r="F31" s="66" t="s">
        <v>468</v>
      </c>
      <c r="G31" s="69" t="s">
        <v>113</v>
      </c>
      <c r="H31" s="66"/>
      <c r="I31" s="66" t="s">
        <v>114</v>
      </c>
      <c r="J31" s="66" t="s">
        <v>115</v>
      </c>
      <c r="K31" s="66" t="s">
        <v>75</v>
      </c>
      <c r="L31" s="66"/>
      <c r="M31" s="71"/>
      <c r="N31" s="71"/>
      <c r="O31" s="103"/>
      <c r="P31" s="104"/>
      <c r="Q31" s="98" t="s">
        <v>469</v>
      </c>
      <c r="R31" s="71"/>
      <c r="S31" s="98" t="s">
        <v>470</v>
      </c>
      <c r="T31" s="118" t="s">
        <v>471</v>
      </c>
      <c r="U31" s="98" t="s">
        <v>256</v>
      </c>
      <c r="V31" s="118" t="s">
        <v>472</v>
      </c>
      <c r="W31" s="106"/>
      <c r="X31" s="106"/>
      <c r="Y31" s="106"/>
      <c r="Z31" s="106"/>
      <c r="AA31" s="106"/>
      <c r="AB31" s="106"/>
      <c r="AC31" s="106"/>
      <c r="AD31" s="106"/>
      <c r="AE31" s="106"/>
      <c r="AF31" s="106"/>
      <c r="AG31" s="106"/>
      <c r="AH31" s="106"/>
      <c r="AI31" s="106"/>
      <c r="AJ31" s="103"/>
      <c r="AK31" s="103"/>
      <c r="AL31" s="103"/>
      <c r="AM31" s="103"/>
      <c r="AN31" s="103"/>
      <c r="AO31" s="103"/>
      <c r="AP31" s="103"/>
      <c r="AQ31" s="103"/>
      <c r="AR31" s="103"/>
      <c r="AS31" s="103"/>
      <c r="AT31" s="103"/>
      <c r="AU31" s="103"/>
      <c r="AV31" s="103"/>
      <c r="AW31" s="103"/>
      <c r="AX31" s="103"/>
      <c r="AY31" s="103"/>
      <c r="AZ31" s="103"/>
      <c r="BA31" s="70"/>
      <c r="BB31" s="70"/>
      <c r="BC31" s="70"/>
      <c r="BD31" s="70"/>
      <c r="BE31" s="70"/>
      <c r="BF31" s="70"/>
      <c r="BG31" s="71"/>
      <c r="BH31" s="71"/>
      <c r="BI31" s="75"/>
      <c r="BJ31" s="75"/>
      <c r="BK31" s="71"/>
      <c r="BL31" s="71"/>
      <c r="BM31" s="75"/>
      <c r="BN31" s="75"/>
      <c r="BO31" s="71"/>
      <c r="BP31" s="71"/>
      <c r="BQ31" s="75"/>
      <c r="BR31" s="75"/>
      <c r="BS31" s="71"/>
      <c r="BT31" s="71"/>
      <c r="BU31" s="75"/>
      <c r="BV31" s="75"/>
      <c r="BW31" s="71"/>
      <c r="BX31" s="71"/>
      <c r="BY31" s="76"/>
      <c r="BZ31" s="76"/>
      <c r="CA31" s="71"/>
      <c r="CB31" s="71"/>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row>
    <row r="32" spans="1:124" ht="75" x14ac:dyDescent="0.2">
      <c r="A32" s="115" t="s">
        <v>473</v>
      </c>
      <c r="B32" s="67" t="s">
        <v>474</v>
      </c>
      <c r="C32" s="66" t="s">
        <v>475</v>
      </c>
      <c r="D32" s="67" t="s">
        <v>124</v>
      </c>
      <c r="E32" s="68" t="s">
        <v>476</v>
      </c>
      <c r="F32" s="66" t="s">
        <v>477</v>
      </c>
      <c r="G32" s="69" t="s">
        <v>113</v>
      </c>
      <c r="H32" s="66"/>
      <c r="I32" s="66" t="s">
        <v>478</v>
      </c>
      <c r="J32" s="66"/>
      <c r="K32" s="66" t="s">
        <v>177</v>
      </c>
      <c r="L32" s="66"/>
      <c r="M32" s="71"/>
      <c r="N32" s="71"/>
      <c r="O32" s="66" t="s">
        <v>479</v>
      </c>
      <c r="P32" s="133"/>
      <c r="Q32" s="98" t="s">
        <v>480</v>
      </c>
      <c r="R32" s="77"/>
      <c r="S32" s="98" t="s">
        <v>481</v>
      </c>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70"/>
      <c r="BB32" s="70"/>
      <c r="BC32" s="70"/>
      <c r="BD32" s="75"/>
      <c r="BE32" s="75"/>
      <c r="BF32" s="75"/>
      <c r="BG32" s="71"/>
      <c r="BH32" s="71"/>
      <c r="BI32" s="75"/>
      <c r="BJ32" s="75"/>
      <c r="BK32" s="71"/>
      <c r="BL32" s="71"/>
      <c r="BM32" s="75"/>
      <c r="BN32" s="75"/>
      <c r="BO32" s="71"/>
      <c r="BP32" s="71"/>
      <c r="BQ32" s="75"/>
      <c r="BR32" s="75"/>
      <c r="BS32" s="71"/>
      <c r="BT32" s="71"/>
      <c r="BU32" s="75"/>
      <c r="BV32" s="75"/>
      <c r="BW32" s="71"/>
      <c r="BX32" s="71"/>
      <c r="BY32" s="76"/>
      <c r="BZ32" s="76"/>
      <c r="CA32" s="71"/>
      <c r="CB32" s="71"/>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row>
    <row r="33" spans="1:124" ht="60" x14ac:dyDescent="0.2">
      <c r="A33" s="115" t="s">
        <v>482</v>
      </c>
      <c r="B33" s="67" t="s">
        <v>483</v>
      </c>
      <c r="C33" s="66" t="s">
        <v>484</v>
      </c>
      <c r="D33" s="67" t="s">
        <v>485</v>
      </c>
      <c r="E33" s="132"/>
      <c r="F33" s="66" t="s">
        <v>486</v>
      </c>
      <c r="G33" s="69" t="s">
        <v>113</v>
      </c>
      <c r="H33" s="66" t="s">
        <v>487</v>
      </c>
      <c r="I33" s="66" t="s">
        <v>488</v>
      </c>
      <c r="J33" s="66" t="s">
        <v>128</v>
      </c>
      <c r="K33" s="66" t="s">
        <v>75</v>
      </c>
      <c r="L33" s="66"/>
      <c r="M33" s="71"/>
      <c r="N33" s="71"/>
      <c r="O33" s="103"/>
      <c r="P33" s="104"/>
      <c r="Q33" s="98" t="s">
        <v>489</v>
      </c>
      <c r="R33" s="106"/>
      <c r="S33" s="106"/>
      <c r="T33" s="106"/>
      <c r="U33" s="106"/>
      <c r="V33" s="106"/>
      <c r="W33" s="106"/>
      <c r="X33" s="106"/>
      <c r="Y33" s="106"/>
      <c r="Z33" s="106"/>
      <c r="AA33" s="106"/>
      <c r="AB33" s="106"/>
      <c r="AC33" s="106"/>
      <c r="AD33" s="106"/>
      <c r="AE33" s="106"/>
      <c r="AF33" s="106"/>
      <c r="AG33" s="106"/>
      <c r="AH33" s="106"/>
      <c r="AI33" s="106"/>
      <c r="AJ33" s="103"/>
      <c r="AK33" s="103"/>
      <c r="AL33" s="103"/>
      <c r="AM33" s="103"/>
      <c r="AN33" s="103"/>
      <c r="AO33" s="103"/>
      <c r="AP33" s="103"/>
      <c r="AQ33" s="103"/>
      <c r="AR33" s="103"/>
      <c r="AS33" s="103"/>
      <c r="AT33" s="103"/>
      <c r="AU33" s="103"/>
      <c r="AV33" s="103"/>
      <c r="AW33" s="103"/>
      <c r="AX33" s="103"/>
      <c r="AY33" s="103"/>
      <c r="AZ33" s="103"/>
      <c r="BA33" s="70"/>
      <c r="BB33" s="71"/>
      <c r="BC33" s="71"/>
      <c r="BD33" s="75"/>
      <c r="BE33" s="75"/>
      <c r="BF33" s="75"/>
      <c r="BG33" s="71"/>
      <c r="BH33" s="71"/>
      <c r="BI33" s="75"/>
      <c r="BJ33" s="75"/>
      <c r="BK33" s="71"/>
      <c r="BL33" s="71"/>
      <c r="BM33" s="75"/>
      <c r="BN33" s="75"/>
      <c r="BO33" s="71"/>
      <c r="BP33" s="71"/>
      <c r="BQ33" s="75"/>
      <c r="BR33" s="75"/>
      <c r="BS33" s="71"/>
      <c r="BT33" s="71"/>
      <c r="BU33" s="75"/>
      <c r="BV33" s="75"/>
      <c r="BW33" s="71"/>
      <c r="BX33" s="71"/>
      <c r="BY33" s="76"/>
      <c r="BZ33" s="76"/>
      <c r="CA33" s="71"/>
      <c r="CB33" s="71"/>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row>
    <row r="34" spans="1:124" ht="75" x14ac:dyDescent="0.2">
      <c r="A34" s="115" t="s">
        <v>490</v>
      </c>
      <c r="B34" s="67" t="s">
        <v>491</v>
      </c>
      <c r="C34" s="66" t="s">
        <v>492</v>
      </c>
      <c r="D34" s="67" t="s">
        <v>493</v>
      </c>
      <c r="E34" s="68" t="s">
        <v>494</v>
      </c>
      <c r="F34" s="66"/>
      <c r="G34" s="69" t="s">
        <v>113</v>
      </c>
      <c r="H34" s="66"/>
      <c r="I34" s="66" t="s">
        <v>495</v>
      </c>
      <c r="J34" s="66"/>
      <c r="K34" s="66" t="s">
        <v>177</v>
      </c>
      <c r="L34" s="66"/>
      <c r="M34" s="71"/>
      <c r="N34" s="71"/>
      <c r="O34" s="98"/>
      <c r="P34" s="133"/>
      <c r="Q34" s="98" t="s">
        <v>496</v>
      </c>
      <c r="R34" s="71"/>
      <c r="S34" s="98" t="s">
        <v>497</v>
      </c>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70"/>
      <c r="BB34" s="70"/>
      <c r="BC34" s="70"/>
      <c r="BD34" s="75"/>
      <c r="BE34" s="75"/>
      <c r="BF34" s="75"/>
      <c r="BG34" s="71"/>
      <c r="BH34" s="71"/>
      <c r="BI34" s="75"/>
      <c r="BJ34" s="75"/>
      <c r="BK34" s="71"/>
      <c r="BL34" s="71"/>
      <c r="BM34" s="75"/>
      <c r="BN34" s="75"/>
      <c r="BO34" s="71"/>
      <c r="BP34" s="71"/>
      <c r="BQ34" s="75"/>
      <c r="BR34" s="75"/>
      <c r="BS34" s="71"/>
      <c r="BT34" s="71"/>
      <c r="BU34" s="75"/>
      <c r="BV34" s="75"/>
      <c r="BW34" s="71"/>
      <c r="BX34" s="71"/>
      <c r="BY34" s="76"/>
      <c r="BZ34" s="76"/>
      <c r="CA34" s="71"/>
      <c r="CB34" s="71"/>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row>
    <row r="35" spans="1:124" ht="75" x14ac:dyDescent="0.2">
      <c r="A35" s="209" t="s">
        <v>498</v>
      </c>
      <c r="B35" s="140" t="s">
        <v>499</v>
      </c>
      <c r="C35" s="139" t="s">
        <v>500</v>
      </c>
      <c r="D35" s="140" t="s">
        <v>501</v>
      </c>
      <c r="E35" s="141"/>
      <c r="F35" s="139"/>
      <c r="G35" s="69" t="s">
        <v>113</v>
      </c>
      <c r="H35" s="139" t="s">
        <v>502</v>
      </c>
      <c r="I35" s="139" t="s">
        <v>503</v>
      </c>
      <c r="J35" s="139"/>
      <c r="K35" s="139" t="s">
        <v>504</v>
      </c>
      <c r="L35" s="139"/>
      <c r="M35" s="63"/>
      <c r="N35" s="63"/>
      <c r="O35" s="82"/>
      <c r="P35" s="60"/>
      <c r="Q35" s="82" t="s">
        <v>505</v>
      </c>
      <c r="R35" s="46" t="s">
        <v>2587</v>
      </c>
      <c r="S35" s="82" t="s">
        <v>506</v>
      </c>
      <c r="T35" s="83" t="s">
        <v>507</v>
      </c>
      <c r="U35" s="82" t="s">
        <v>508</v>
      </c>
      <c r="V35" s="46" t="s">
        <v>2588</v>
      </c>
      <c r="W35" s="82" t="s">
        <v>509</v>
      </c>
      <c r="X35" s="83" t="s">
        <v>510</v>
      </c>
      <c r="Y35" s="82" t="s">
        <v>511</v>
      </c>
      <c r="Z35" s="83" t="s">
        <v>512</v>
      </c>
      <c r="AA35" s="98" t="s">
        <v>513</v>
      </c>
      <c r="AB35" s="46"/>
      <c r="AC35" s="70"/>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46"/>
      <c r="BC35" s="70"/>
      <c r="BD35" s="70"/>
      <c r="BE35" s="70"/>
      <c r="BF35" s="70"/>
      <c r="BG35" s="70"/>
      <c r="BH35" s="70"/>
      <c r="BI35" s="70"/>
      <c r="BJ35" s="70"/>
      <c r="BK35" s="70"/>
      <c r="BL35" s="70"/>
      <c r="BM35" s="70"/>
      <c r="BN35" s="70"/>
      <c r="BO35" s="70"/>
      <c r="BP35" s="71"/>
      <c r="BQ35" s="75"/>
      <c r="BR35" s="75"/>
      <c r="BS35" s="71"/>
      <c r="BT35" s="71"/>
      <c r="BU35" s="75"/>
      <c r="BV35" s="75"/>
      <c r="BW35" s="71"/>
      <c r="BX35" s="71"/>
      <c r="BY35" s="76"/>
      <c r="BZ35" s="76"/>
      <c r="CA35" s="71"/>
      <c r="CB35" s="71"/>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row>
    <row r="36" spans="1:124" ht="195" x14ac:dyDescent="0.2">
      <c r="A36" s="115" t="s">
        <v>514</v>
      </c>
      <c r="B36" s="67" t="s">
        <v>515</v>
      </c>
      <c r="C36" s="66" t="s">
        <v>516</v>
      </c>
      <c r="D36" s="67" t="s">
        <v>517</v>
      </c>
      <c r="E36" s="132"/>
      <c r="F36" s="66"/>
      <c r="G36" s="69" t="s">
        <v>113</v>
      </c>
      <c r="H36" s="66"/>
      <c r="I36" s="66" t="s">
        <v>518</v>
      </c>
      <c r="J36" s="66"/>
      <c r="K36" s="66" t="s">
        <v>519</v>
      </c>
      <c r="L36" s="66"/>
      <c r="M36" s="71"/>
      <c r="N36" s="71"/>
      <c r="O36" s="82"/>
      <c r="P36" s="60"/>
      <c r="Q36" s="82" t="s">
        <v>520</v>
      </c>
      <c r="R36" s="83" t="s">
        <v>521</v>
      </c>
      <c r="S36" s="61" t="s">
        <v>522</v>
      </c>
      <c r="T36" s="46" t="s">
        <v>523</v>
      </c>
      <c r="U36" s="82" t="s">
        <v>524</v>
      </c>
      <c r="V36" s="83" t="s">
        <v>525</v>
      </c>
      <c r="W36" s="82" t="s">
        <v>526</v>
      </c>
      <c r="X36" s="83" t="s">
        <v>527</v>
      </c>
      <c r="Y36" s="82" t="s">
        <v>528</v>
      </c>
      <c r="Z36" s="83" t="s">
        <v>529</v>
      </c>
      <c r="AA36" s="61" t="s">
        <v>530</v>
      </c>
      <c r="AB36" s="46" t="s">
        <v>2589</v>
      </c>
      <c r="AC36" s="82" t="s">
        <v>531</v>
      </c>
      <c r="AD36" s="83" t="s">
        <v>532</v>
      </c>
      <c r="AE36" s="82" t="s">
        <v>533</v>
      </c>
      <c r="AF36" s="83" t="s">
        <v>534</v>
      </c>
      <c r="AG36" s="82" t="s">
        <v>535</v>
      </c>
      <c r="AH36" s="83" t="s">
        <v>536</v>
      </c>
      <c r="AI36" s="82" t="s">
        <v>537</v>
      </c>
      <c r="AJ36" s="83" t="s">
        <v>538</v>
      </c>
      <c r="AK36" s="82" t="s">
        <v>539</v>
      </c>
      <c r="AL36" s="46" t="s">
        <v>540</v>
      </c>
      <c r="AM36" s="82" t="s">
        <v>541</v>
      </c>
      <c r="AN36" s="83" t="s">
        <v>542</v>
      </c>
      <c r="AO36" s="82" t="s">
        <v>543</v>
      </c>
      <c r="AP36" s="83" t="s">
        <v>544</v>
      </c>
      <c r="AQ36" s="61" t="s">
        <v>545</v>
      </c>
      <c r="AR36" s="83" t="s">
        <v>546</v>
      </c>
      <c r="AS36" s="82" t="s">
        <v>547</v>
      </c>
      <c r="AT36" s="83" t="s">
        <v>548</v>
      </c>
      <c r="AU36" s="82" t="s">
        <v>549</v>
      </c>
      <c r="AV36" s="83" t="s">
        <v>550</v>
      </c>
      <c r="AW36" s="82" t="s">
        <v>551</v>
      </c>
      <c r="AX36" s="83" t="s">
        <v>552</v>
      </c>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row>
    <row r="37" spans="1:124" s="15" customFormat="1" ht="409" x14ac:dyDescent="0.2">
      <c r="A37" s="112" t="s">
        <v>553</v>
      </c>
      <c r="B37" s="121" t="s">
        <v>554</v>
      </c>
      <c r="C37" s="122" t="s">
        <v>555</v>
      </c>
      <c r="D37" s="121" t="s">
        <v>556</v>
      </c>
      <c r="E37" s="120" t="s">
        <v>557</v>
      </c>
      <c r="F37" s="122" t="s">
        <v>558</v>
      </c>
      <c r="G37" s="36">
        <v>2000</v>
      </c>
      <c r="H37" s="122"/>
      <c r="I37" s="122" t="s">
        <v>114</v>
      </c>
      <c r="J37" s="122" t="s">
        <v>115</v>
      </c>
      <c r="K37" s="122" t="s">
        <v>75</v>
      </c>
      <c r="L37" s="122" t="s">
        <v>559</v>
      </c>
      <c r="M37" s="125"/>
      <c r="N37" s="125"/>
      <c r="O37" s="77" t="s">
        <v>560</v>
      </c>
      <c r="P37" s="60"/>
      <c r="Q37" s="61" t="s">
        <v>561</v>
      </c>
      <c r="R37" s="62" t="s">
        <v>562</v>
      </c>
      <c r="S37" s="61" t="s">
        <v>563</v>
      </c>
      <c r="T37" s="62" t="s">
        <v>564</v>
      </c>
      <c r="U37" s="98" t="s">
        <v>565</v>
      </c>
      <c r="V37" s="98"/>
      <c r="W37" s="98" t="s">
        <v>566</v>
      </c>
      <c r="X37" s="98"/>
      <c r="Y37" s="61" t="s">
        <v>567</v>
      </c>
      <c r="Z37" s="62" t="s">
        <v>568</v>
      </c>
      <c r="AA37" s="142" t="s">
        <v>569</v>
      </c>
      <c r="AB37" s="143" t="s">
        <v>87</v>
      </c>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111"/>
      <c r="BD37" s="111"/>
      <c r="BE37" s="111"/>
      <c r="BF37" s="111"/>
      <c r="BG37" s="111"/>
      <c r="BH37" s="111"/>
      <c r="BI37" s="111"/>
      <c r="BJ37" s="111"/>
      <c r="BK37" s="111"/>
      <c r="BL37" s="111"/>
      <c r="BM37" s="111"/>
      <c r="BN37" s="111"/>
      <c r="BO37" s="111"/>
      <c r="BP37" s="111"/>
      <c r="BQ37" s="144"/>
      <c r="BR37" s="144"/>
      <c r="BS37" s="111"/>
      <c r="BT37" s="111"/>
      <c r="BU37" s="144"/>
      <c r="BV37" s="144"/>
      <c r="BW37" s="111"/>
      <c r="BX37" s="111"/>
      <c r="BY37" s="145"/>
      <c r="BZ37" s="145"/>
      <c r="CA37" s="111"/>
      <c r="CB37" s="111"/>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row>
    <row r="38" spans="1:124" s="15" customFormat="1" ht="135" x14ac:dyDescent="0.2">
      <c r="A38" s="112" t="s">
        <v>570</v>
      </c>
      <c r="B38" s="108" t="s">
        <v>571</v>
      </c>
      <c r="C38" s="77" t="s">
        <v>572</v>
      </c>
      <c r="D38" s="108" t="s">
        <v>573</v>
      </c>
      <c r="E38" s="110" t="s">
        <v>574</v>
      </c>
      <c r="F38" s="77" t="s">
        <v>575</v>
      </c>
      <c r="G38" s="69" t="s">
        <v>113</v>
      </c>
      <c r="H38" s="77"/>
      <c r="I38" s="77" t="s">
        <v>576</v>
      </c>
      <c r="J38" s="77"/>
      <c r="K38" s="77" t="s">
        <v>577</v>
      </c>
      <c r="L38" s="77" t="s">
        <v>578</v>
      </c>
      <c r="M38" s="111"/>
      <c r="N38" s="111"/>
      <c r="O38" s="82"/>
      <c r="P38" s="60"/>
      <c r="Q38" s="82" t="s">
        <v>579</v>
      </c>
      <c r="R38" s="83" t="s">
        <v>580</v>
      </c>
      <c r="S38" s="82" t="s">
        <v>581</v>
      </c>
      <c r="T38" s="83" t="s">
        <v>582</v>
      </c>
      <c r="U38" s="82" t="s">
        <v>583</v>
      </c>
      <c r="V38" s="83" t="s">
        <v>584</v>
      </c>
      <c r="W38" s="82" t="s">
        <v>585</v>
      </c>
      <c r="X38" s="146" t="s">
        <v>582</v>
      </c>
      <c r="Y38" s="82" t="s">
        <v>586</v>
      </c>
      <c r="Z38" s="83" t="s">
        <v>587</v>
      </c>
      <c r="AA38" s="82" t="s">
        <v>588</v>
      </c>
      <c r="AB38" s="83" t="s">
        <v>589</v>
      </c>
      <c r="AC38" s="82" t="s">
        <v>590</v>
      </c>
      <c r="AD38" s="146" t="s">
        <v>591</v>
      </c>
      <c r="AE38" s="61" t="s">
        <v>592</v>
      </c>
      <c r="AF38" s="146" t="s">
        <v>593</v>
      </c>
      <c r="AG38" s="147" t="s">
        <v>594</v>
      </c>
      <c r="AH38" s="46" t="s">
        <v>595</v>
      </c>
      <c r="AI38" s="61" t="s">
        <v>596</v>
      </c>
      <c r="AJ38" s="46" t="s">
        <v>2591</v>
      </c>
      <c r="AK38" s="61" t="s">
        <v>597</v>
      </c>
      <c r="AL38" s="83" t="s">
        <v>598</v>
      </c>
      <c r="AM38" s="82" t="s">
        <v>599</v>
      </c>
      <c r="AN38" s="83" t="s">
        <v>600</v>
      </c>
      <c r="AO38" s="82" t="s">
        <v>601</v>
      </c>
      <c r="AP38" s="146" t="s">
        <v>602</v>
      </c>
      <c r="AQ38" s="61" t="s">
        <v>603</v>
      </c>
      <c r="AR38" s="46" t="s">
        <v>2590</v>
      </c>
      <c r="AS38" s="82" t="s">
        <v>604</v>
      </c>
      <c r="AT38" s="83" t="s">
        <v>605</v>
      </c>
      <c r="AU38" s="82" t="s">
        <v>606</v>
      </c>
      <c r="AV38" s="83" t="s">
        <v>607</v>
      </c>
      <c r="AW38" s="82" t="s">
        <v>608</v>
      </c>
      <c r="AX38" s="83" t="s">
        <v>609</v>
      </c>
      <c r="AY38" s="111"/>
      <c r="AZ38" s="111"/>
      <c r="BA38" s="111"/>
      <c r="BB38" s="111"/>
      <c r="BC38" s="61"/>
      <c r="BD38" s="46"/>
      <c r="BE38" s="111"/>
      <c r="BF38" s="111"/>
      <c r="BG38" s="111"/>
      <c r="BH38" s="111"/>
      <c r="BI38" s="111"/>
      <c r="BJ38" s="111"/>
      <c r="BK38" s="111"/>
      <c r="BL38" s="111"/>
      <c r="BM38" s="111"/>
      <c r="BN38" s="111"/>
      <c r="BO38" s="111"/>
      <c r="BP38" s="111"/>
      <c r="BQ38" s="111"/>
      <c r="BR38" s="111"/>
      <c r="BS38" s="111"/>
      <c r="BT38" s="111"/>
      <c r="BU38" s="111"/>
      <c r="BV38" s="111"/>
      <c r="BW38" s="111"/>
      <c r="BX38" s="111"/>
      <c r="BY38" s="111"/>
      <c r="BZ38" s="111"/>
      <c r="CA38" s="111"/>
      <c r="CB38" s="111"/>
      <c r="CC38" s="111"/>
      <c r="CD38" s="111"/>
      <c r="CE38" s="111"/>
      <c r="CF38" s="111"/>
      <c r="CG38" s="111"/>
      <c r="CH38" s="111"/>
      <c r="CI38" s="111"/>
      <c r="CJ38" s="111"/>
      <c r="CK38" s="111"/>
      <c r="CL38" s="111"/>
      <c r="CM38" s="111"/>
      <c r="CN38" s="111"/>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row>
    <row r="39" spans="1:124" ht="390" x14ac:dyDescent="0.2">
      <c r="A39" s="115" t="s">
        <v>610</v>
      </c>
      <c r="B39" s="55" t="s">
        <v>611</v>
      </c>
      <c r="C39" s="56" t="s">
        <v>612</v>
      </c>
      <c r="D39" s="55" t="s">
        <v>613</v>
      </c>
      <c r="E39" s="54" t="s">
        <v>614</v>
      </c>
      <c r="F39" s="58"/>
      <c r="G39" s="36">
        <v>1995</v>
      </c>
      <c r="H39" s="56"/>
      <c r="I39" s="56" t="s">
        <v>95</v>
      </c>
      <c r="J39" s="56" t="s">
        <v>96</v>
      </c>
      <c r="K39" s="56" t="s">
        <v>75</v>
      </c>
      <c r="L39" s="56" t="s">
        <v>615</v>
      </c>
      <c r="M39" s="58"/>
      <c r="N39" s="58"/>
      <c r="O39" s="61"/>
      <c r="P39" s="148" t="s">
        <v>619</v>
      </c>
      <c r="Q39" s="77" t="s">
        <v>616</v>
      </c>
      <c r="R39" s="77" t="s">
        <v>617</v>
      </c>
      <c r="S39" s="77" t="s">
        <v>618</v>
      </c>
      <c r="T39" s="61"/>
      <c r="U39" s="119" t="s">
        <v>620</v>
      </c>
      <c r="V39" s="143" t="s">
        <v>87</v>
      </c>
      <c r="W39" s="70"/>
      <c r="X39" s="70"/>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70"/>
      <c r="BB39" s="70"/>
      <c r="BC39" s="70"/>
      <c r="BD39" s="70"/>
      <c r="BE39" s="75"/>
      <c r="BF39" s="75"/>
      <c r="BG39" s="71"/>
      <c r="BH39" s="71"/>
      <c r="BI39" s="75"/>
      <c r="BJ39" s="75"/>
      <c r="BK39" s="71"/>
      <c r="BL39" s="71"/>
      <c r="BM39" s="75"/>
      <c r="BN39" s="75"/>
      <c r="BO39" s="71"/>
      <c r="BP39" s="71"/>
      <c r="BQ39" s="75"/>
      <c r="BR39" s="75"/>
      <c r="BS39" s="71"/>
      <c r="BT39" s="71"/>
      <c r="BU39" s="75"/>
      <c r="BV39" s="75"/>
      <c r="BW39" s="71"/>
      <c r="BX39" s="71"/>
      <c r="BY39" s="76"/>
      <c r="BZ39" s="76"/>
      <c r="CA39" s="71"/>
      <c r="CB39" s="71"/>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row>
    <row r="40" spans="1:124" ht="60" x14ac:dyDescent="0.2">
      <c r="A40" s="115" t="s">
        <v>621</v>
      </c>
      <c r="B40" s="67" t="s">
        <v>622</v>
      </c>
      <c r="C40" s="66" t="s">
        <v>623</v>
      </c>
      <c r="D40" s="67" t="s">
        <v>624</v>
      </c>
      <c r="E40" s="132"/>
      <c r="F40" s="66" t="s">
        <v>625</v>
      </c>
      <c r="G40" s="69" t="s">
        <v>113</v>
      </c>
      <c r="H40" s="66"/>
      <c r="I40" s="66" t="s">
        <v>626</v>
      </c>
      <c r="J40" s="66" t="s">
        <v>627</v>
      </c>
      <c r="K40" s="66" t="s">
        <v>75</v>
      </c>
      <c r="L40" s="66"/>
      <c r="M40" s="71"/>
      <c r="N40" s="71"/>
      <c r="O40" s="103"/>
      <c r="P40" s="104"/>
      <c r="Q40" s="98" t="s">
        <v>628</v>
      </c>
      <c r="R40" s="71"/>
      <c r="S40" s="98" t="s">
        <v>629</v>
      </c>
      <c r="T40" s="118" t="s">
        <v>630</v>
      </c>
      <c r="U40" s="98" t="s">
        <v>256</v>
      </c>
      <c r="V40" s="118" t="s">
        <v>631</v>
      </c>
      <c r="W40" s="106"/>
      <c r="X40" s="106"/>
      <c r="Y40" s="106"/>
      <c r="Z40" s="106"/>
      <c r="AA40" s="106"/>
      <c r="AB40" s="106"/>
      <c r="AC40" s="106"/>
      <c r="AD40" s="106"/>
      <c r="AE40" s="106"/>
      <c r="AF40" s="106"/>
      <c r="AG40" s="106"/>
      <c r="AH40" s="106"/>
      <c r="AI40" s="106"/>
      <c r="AJ40" s="103"/>
      <c r="AK40" s="103"/>
      <c r="AL40" s="103"/>
      <c r="AM40" s="103"/>
      <c r="AN40" s="103"/>
      <c r="AO40" s="103"/>
      <c r="AP40" s="103"/>
      <c r="AQ40" s="103"/>
      <c r="AR40" s="103"/>
      <c r="AS40" s="103"/>
      <c r="AT40" s="103"/>
      <c r="AU40" s="103"/>
      <c r="AV40" s="103"/>
      <c r="AW40" s="103"/>
      <c r="AX40" s="103"/>
      <c r="AY40" s="103"/>
      <c r="AZ40" s="103"/>
      <c r="BA40" s="70"/>
      <c r="BB40" s="70"/>
      <c r="BC40" s="70"/>
      <c r="BD40" s="70"/>
      <c r="BE40" s="70"/>
      <c r="BF40" s="70"/>
      <c r="BG40" s="71"/>
      <c r="BH40" s="71"/>
      <c r="BI40" s="75"/>
      <c r="BJ40" s="75"/>
      <c r="BK40" s="71"/>
      <c r="BL40" s="71"/>
      <c r="BM40" s="75"/>
      <c r="BN40" s="75"/>
      <c r="BO40" s="71"/>
      <c r="BP40" s="71"/>
      <c r="BQ40" s="75"/>
      <c r="BR40" s="75"/>
      <c r="BS40" s="71"/>
      <c r="BT40" s="71"/>
      <c r="BU40" s="75"/>
      <c r="BV40" s="75"/>
      <c r="BW40" s="71"/>
      <c r="BX40" s="71"/>
      <c r="BY40" s="76"/>
      <c r="BZ40" s="76"/>
      <c r="CA40" s="71"/>
      <c r="CB40" s="71"/>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row>
    <row r="41" spans="1:124" ht="30" x14ac:dyDescent="0.2">
      <c r="A41" s="115" t="s">
        <v>632</v>
      </c>
      <c r="B41" s="67" t="s">
        <v>633</v>
      </c>
      <c r="C41" s="66"/>
      <c r="D41" s="67" t="s">
        <v>634</v>
      </c>
      <c r="E41" s="68" t="s">
        <v>635</v>
      </c>
      <c r="F41" s="66"/>
      <c r="G41" s="69" t="s">
        <v>113</v>
      </c>
      <c r="H41" s="71"/>
      <c r="I41" s="66" t="s">
        <v>636</v>
      </c>
      <c r="J41" s="66"/>
      <c r="K41" s="66" t="s">
        <v>519</v>
      </c>
      <c r="L41" s="66"/>
      <c r="M41" s="71"/>
      <c r="N41" s="71"/>
      <c r="O41" s="98"/>
      <c r="P41" s="133"/>
      <c r="Q41" s="98" t="s">
        <v>637</v>
      </c>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70"/>
      <c r="BB41" s="71"/>
      <c r="BC41" s="71"/>
      <c r="BD41" s="75"/>
      <c r="BE41" s="75"/>
      <c r="BF41" s="75"/>
      <c r="BG41" s="71"/>
      <c r="BH41" s="71"/>
      <c r="BI41" s="75"/>
      <c r="BJ41" s="75"/>
      <c r="BK41" s="71"/>
      <c r="BL41" s="71"/>
      <c r="BM41" s="75"/>
      <c r="BN41" s="75"/>
      <c r="BO41" s="71"/>
      <c r="BP41" s="71"/>
      <c r="BQ41" s="75"/>
      <c r="BR41" s="75"/>
      <c r="BS41" s="71"/>
      <c r="BT41" s="71"/>
      <c r="BU41" s="75"/>
      <c r="BV41" s="75"/>
      <c r="BW41" s="71"/>
      <c r="BX41" s="71"/>
      <c r="BY41" s="76"/>
      <c r="BZ41" s="76"/>
      <c r="CA41" s="71"/>
      <c r="CB41" s="71"/>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row>
    <row r="42" spans="1:124" ht="75" x14ac:dyDescent="0.2">
      <c r="A42" s="115" t="s">
        <v>638</v>
      </c>
      <c r="B42" s="67" t="s">
        <v>639</v>
      </c>
      <c r="C42" s="66" t="s">
        <v>640</v>
      </c>
      <c r="D42" s="67" t="s">
        <v>641</v>
      </c>
      <c r="E42" s="132"/>
      <c r="F42" s="66"/>
      <c r="G42" s="69" t="s">
        <v>113</v>
      </c>
      <c r="H42" s="66" t="s">
        <v>643</v>
      </c>
      <c r="I42" s="66" t="s">
        <v>220</v>
      </c>
      <c r="J42" s="66" t="s">
        <v>221</v>
      </c>
      <c r="K42" s="66" t="s">
        <v>75</v>
      </c>
      <c r="L42" s="66"/>
      <c r="M42" s="71"/>
      <c r="N42" s="71"/>
      <c r="O42" s="103"/>
      <c r="P42" s="104"/>
      <c r="Q42" s="98" t="s">
        <v>644</v>
      </c>
      <c r="R42" s="71"/>
      <c r="S42" s="98" t="s">
        <v>645</v>
      </c>
      <c r="T42" s="105" t="s">
        <v>646</v>
      </c>
      <c r="U42" s="98" t="s">
        <v>647</v>
      </c>
      <c r="V42" s="118" t="s">
        <v>648</v>
      </c>
      <c r="W42" s="98" t="s">
        <v>256</v>
      </c>
      <c r="X42" s="118" t="s">
        <v>649</v>
      </c>
      <c r="Y42" s="106"/>
      <c r="Z42" s="106"/>
      <c r="AA42" s="106"/>
      <c r="AB42" s="106"/>
      <c r="AC42" s="106"/>
      <c r="AD42" s="106"/>
      <c r="AE42" s="106"/>
      <c r="AF42" s="106"/>
      <c r="AG42" s="106"/>
      <c r="AH42" s="106"/>
      <c r="AI42" s="106"/>
      <c r="AJ42" s="103"/>
      <c r="AK42" s="103"/>
      <c r="AL42" s="103"/>
      <c r="AM42" s="103"/>
      <c r="AN42" s="103"/>
      <c r="AO42" s="103"/>
      <c r="AP42" s="103"/>
      <c r="AQ42" s="103"/>
      <c r="AR42" s="103"/>
      <c r="AS42" s="103"/>
      <c r="AT42" s="103"/>
      <c r="AU42" s="103"/>
      <c r="AV42" s="103"/>
      <c r="AW42" s="103"/>
      <c r="AX42" s="103"/>
      <c r="AY42" s="103"/>
      <c r="AZ42" s="103"/>
      <c r="BA42" s="70"/>
      <c r="BB42" s="70"/>
      <c r="BC42" s="70"/>
      <c r="BD42" s="70"/>
      <c r="BE42" s="70"/>
      <c r="BF42" s="70"/>
      <c r="BG42" s="70"/>
      <c r="BH42" s="70"/>
      <c r="BI42" s="75"/>
      <c r="BJ42" s="75"/>
      <c r="BK42" s="71"/>
      <c r="BL42" s="71"/>
      <c r="BM42" s="75"/>
      <c r="BN42" s="75"/>
      <c r="BO42" s="71"/>
      <c r="BP42" s="71"/>
      <c r="BQ42" s="75"/>
      <c r="BR42" s="75"/>
      <c r="BS42" s="71"/>
      <c r="BT42" s="71"/>
      <c r="BU42" s="75"/>
      <c r="BV42" s="75"/>
      <c r="BW42" s="71"/>
      <c r="BX42" s="71"/>
      <c r="BY42" s="76"/>
      <c r="BZ42" s="76"/>
      <c r="CA42" s="71"/>
      <c r="CB42" s="71"/>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row>
    <row r="43" spans="1:124" ht="195" x14ac:dyDescent="0.2">
      <c r="A43" s="115" t="s">
        <v>650</v>
      </c>
      <c r="B43" s="67" t="s">
        <v>651</v>
      </c>
      <c r="C43" s="66" t="s">
        <v>652</v>
      </c>
      <c r="D43" s="67" t="s">
        <v>653</v>
      </c>
      <c r="E43" s="132"/>
      <c r="F43" s="66"/>
      <c r="G43" s="69" t="s">
        <v>113</v>
      </c>
      <c r="H43" s="66"/>
      <c r="I43" s="66" t="s">
        <v>232</v>
      </c>
      <c r="J43" s="66"/>
      <c r="K43" s="66" t="s">
        <v>177</v>
      </c>
      <c r="L43" s="66"/>
      <c r="M43" s="71"/>
      <c r="N43" s="71"/>
      <c r="O43" s="98"/>
      <c r="P43" s="133"/>
      <c r="Q43" s="98" t="s">
        <v>654</v>
      </c>
      <c r="R43" s="77"/>
      <c r="S43" s="98" t="s">
        <v>655</v>
      </c>
      <c r="T43" s="137"/>
      <c r="U43" s="98" t="s">
        <v>656</v>
      </c>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70"/>
      <c r="BB43" s="70"/>
      <c r="BC43" s="70"/>
      <c r="BD43" s="70"/>
      <c r="BE43" s="70"/>
      <c r="BF43" s="75"/>
      <c r="BG43" s="71"/>
      <c r="BH43" s="71"/>
      <c r="BI43" s="75"/>
      <c r="BJ43" s="75"/>
      <c r="BK43" s="71"/>
      <c r="BL43" s="71"/>
      <c r="BM43" s="75"/>
      <c r="BN43" s="75"/>
      <c r="BO43" s="71"/>
      <c r="BP43" s="71"/>
      <c r="BQ43" s="75"/>
      <c r="BR43" s="75"/>
      <c r="BS43" s="71"/>
      <c r="BT43" s="71"/>
      <c r="BU43" s="75"/>
      <c r="BV43" s="75"/>
      <c r="BW43" s="71"/>
      <c r="BX43" s="71"/>
      <c r="BY43" s="76"/>
      <c r="BZ43" s="76"/>
      <c r="CA43" s="71"/>
      <c r="CB43" s="71"/>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row>
    <row r="44" spans="1:124" ht="270" x14ac:dyDescent="0.2">
      <c r="A44" s="115" t="s">
        <v>657</v>
      </c>
      <c r="B44" s="67" t="s">
        <v>658</v>
      </c>
      <c r="C44" s="66" t="s">
        <v>194</v>
      </c>
      <c r="D44" s="67" t="s">
        <v>659</v>
      </c>
      <c r="E44" s="68" t="s">
        <v>660</v>
      </c>
      <c r="F44" s="66"/>
      <c r="G44" s="69" t="s">
        <v>113</v>
      </c>
      <c r="H44" s="66"/>
      <c r="I44" s="66" t="s">
        <v>661</v>
      </c>
      <c r="J44" s="66" t="s">
        <v>662</v>
      </c>
      <c r="K44" s="66" t="s">
        <v>75</v>
      </c>
      <c r="L44" s="66" t="s">
        <v>663</v>
      </c>
      <c r="M44" s="71"/>
      <c r="N44" s="71"/>
      <c r="O44" s="103"/>
      <c r="P44" s="104"/>
      <c r="Q44" s="136" t="s">
        <v>664</v>
      </c>
      <c r="R44" s="149" t="s">
        <v>665</v>
      </c>
      <c r="S44" s="119" t="s">
        <v>666</v>
      </c>
      <c r="T44" s="85" t="s">
        <v>667</v>
      </c>
      <c r="U44" s="150" t="s">
        <v>668</v>
      </c>
      <c r="V44" s="150" t="s">
        <v>669</v>
      </c>
      <c r="W44" s="119" t="s">
        <v>670</v>
      </c>
      <c r="X44" s="119" t="s">
        <v>671</v>
      </c>
      <c r="Y44" s="150" t="s">
        <v>672</v>
      </c>
      <c r="Z44" s="150" t="s">
        <v>673</v>
      </c>
      <c r="AA44" s="119" t="s">
        <v>674</v>
      </c>
      <c r="AB44" s="149" t="s">
        <v>675</v>
      </c>
      <c r="AC44" s="119" t="s">
        <v>676</v>
      </c>
      <c r="AD44" s="85" t="s">
        <v>677</v>
      </c>
      <c r="AE44" s="119" t="s">
        <v>678</v>
      </c>
      <c r="AF44" s="119" t="s">
        <v>679</v>
      </c>
      <c r="AG44" s="150" t="s">
        <v>680</v>
      </c>
      <c r="AH44" s="150" t="s">
        <v>681</v>
      </c>
      <c r="AI44" s="119" t="s">
        <v>682</v>
      </c>
      <c r="AJ44" s="119" t="s">
        <v>683</v>
      </c>
      <c r="AK44" s="150" t="s">
        <v>684</v>
      </c>
      <c r="AL44" s="85" t="s">
        <v>685</v>
      </c>
      <c r="AM44" s="103"/>
      <c r="AN44" s="103"/>
      <c r="AO44" s="103"/>
      <c r="AP44" s="103"/>
      <c r="AQ44" s="103"/>
      <c r="AR44" s="103"/>
      <c r="AS44" s="103"/>
      <c r="AT44" s="103"/>
      <c r="AU44" s="103"/>
      <c r="AV44" s="103"/>
      <c r="AW44" s="103"/>
      <c r="AX44" s="103"/>
      <c r="AY44" s="103"/>
      <c r="AZ44" s="103"/>
      <c r="BA44" s="70"/>
      <c r="BB44" s="70"/>
      <c r="BC44" s="70"/>
      <c r="BD44" s="70"/>
      <c r="BE44" s="70"/>
      <c r="BF44" s="70"/>
      <c r="BG44" s="70"/>
      <c r="BH44" s="70"/>
      <c r="BI44" s="70"/>
      <c r="BJ44" s="70"/>
      <c r="BK44" s="70"/>
      <c r="BL44" s="70"/>
      <c r="BM44" s="70"/>
      <c r="BN44" s="70"/>
      <c r="BO44" s="70"/>
      <c r="BP44" s="70"/>
      <c r="BQ44" s="70"/>
      <c r="BR44" s="70"/>
      <c r="BS44" s="70"/>
      <c r="BT44" s="70"/>
      <c r="BU44" s="70"/>
      <c r="BV44" s="70"/>
      <c r="BW44" s="119"/>
      <c r="BX44" s="119"/>
      <c r="BY44" s="151"/>
      <c r="BZ44" s="76"/>
      <c r="CA44" s="71"/>
      <c r="CB44" s="71"/>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row>
    <row r="45" spans="1:124" ht="409" x14ac:dyDescent="0.2">
      <c r="A45" s="210" t="s">
        <v>686</v>
      </c>
      <c r="B45" s="153" t="s">
        <v>687</v>
      </c>
      <c r="C45" s="139" t="s">
        <v>688</v>
      </c>
      <c r="D45" s="140" t="s">
        <v>689</v>
      </c>
      <c r="E45" s="141"/>
      <c r="F45" s="139" t="s">
        <v>690</v>
      </c>
      <c r="G45" s="69" t="s">
        <v>113</v>
      </c>
      <c r="H45" s="139" t="s">
        <v>691</v>
      </c>
      <c r="I45" s="139" t="s">
        <v>692</v>
      </c>
      <c r="J45" s="139"/>
      <c r="K45" s="139" t="s">
        <v>693</v>
      </c>
      <c r="L45" s="139" t="s">
        <v>694</v>
      </c>
      <c r="M45" s="63"/>
      <c r="N45" s="63"/>
      <c r="O45" s="77" t="s">
        <v>698</v>
      </c>
      <c r="P45" s="112" t="s">
        <v>699</v>
      </c>
      <c r="Q45" s="77" t="s">
        <v>695</v>
      </c>
      <c r="R45" s="77" t="s">
        <v>696</v>
      </c>
      <c r="S45" s="77" t="s">
        <v>697</v>
      </c>
      <c r="T45" s="82"/>
      <c r="U45" s="82" t="s">
        <v>700</v>
      </c>
      <c r="V45" s="83" t="s">
        <v>701</v>
      </c>
      <c r="W45" s="82" t="s">
        <v>702</v>
      </c>
      <c r="X45" s="83" t="s">
        <v>703</v>
      </c>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70"/>
      <c r="BB45" s="70"/>
      <c r="BC45" s="70"/>
      <c r="BD45" s="70"/>
      <c r="BE45" s="75"/>
      <c r="BF45" s="75"/>
      <c r="BG45" s="71"/>
      <c r="BH45" s="71"/>
      <c r="BI45" s="75"/>
      <c r="BJ45" s="75"/>
      <c r="BK45" s="71"/>
      <c r="BL45" s="71"/>
      <c r="BM45" s="75"/>
      <c r="BN45" s="75"/>
      <c r="BO45" s="71"/>
      <c r="BP45" s="71"/>
      <c r="BQ45" s="75"/>
      <c r="BR45" s="75"/>
      <c r="BS45" s="71"/>
      <c r="BT45" s="71"/>
      <c r="BU45" s="75"/>
      <c r="BV45" s="75"/>
      <c r="BW45" s="71"/>
      <c r="BX45" s="71"/>
      <c r="BY45" s="76"/>
      <c r="BZ45" s="76"/>
      <c r="CA45" s="71"/>
      <c r="CB45" s="71"/>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row>
    <row r="46" spans="1:124" ht="165" x14ac:dyDescent="0.2">
      <c r="A46" s="115" t="s">
        <v>704</v>
      </c>
      <c r="B46" s="67" t="s">
        <v>705</v>
      </c>
      <c r="C46" s="66" t="s">
        <v>706</v>
      </c>
      <c r="D46" s="67" t="s">
        <v>707</v>
      </c>
      <c r="E46" s="68" t="s">
        <v>708</v>
      </c>
      <c r="F46" s="66"/>
      <c r="G46" s="69" t="s">
        <v>113</v>
      </c>
      <c r="H46" s="66"/>
      <c r="I46" s="66" t="s">
        <v>709</v>
      </c>
      <c r="J46" s="66"/>
      <c r="K46" s="66" t="s">
        <v>177</v>
      </c>
      <c r="L46" s="66"/>
      <c r="M46" s="71"/>
      <c r="N46" s="71"/>
      <c r="O46" s="61"/>
      <c r="P46" s="60"/>
      <c r="Q46" s="61" t="s">
        <v>710</v>
      </c>
      <c r="R46" s="83" t="s">
        <v>178</v>
      </c>
      <c r="S46" s="82" t="s">
        <v>711</v>
      </c>
      <c r="T46" s="83" t="s">
        <v>712</v>
      </c>
      <c r="U46" s="82" t="s">
        <v>713</v>
      </c>
      <c r="V46" s="83" t="s">
        <v>714</v>
      </c>
      <c r="W46" s="82" t="s">
        <v>715</v>
      </c>
      <c r="X46" s="83" t="s">
        <v>716</v>
      </c>
      <c r="Y46" s="61" t="s">
        <v>717</v>
      </c>
      <c r="Z46" s="83" t="s">
        <v>718</v>
      </c>
      <c r="AA46" s="82" t="s">
        <v>719</v>
      </c>
      <c r="AB46" s="83" t="s">
        <v>179</v>
      </c>
      <c r="AC46" s="82" t="s">
        <v>720</v>
      </c>
      <c r="AD46" s="83" t="s">
        <v>721</v>
      </c>
      <c r="AE46" s="82" t="s">
        <v>722</v>
      </c>
      <c r="AF46" s="83" t="s">
        <v>181</v>
      </c>
      <c r="AG46" s="82" t="s">
        <v>723</v>
      </c>
      <c r="AH46" s="46" t="s">
        <v>2592</v>
      </c>
      <c r="AI46" s="82" t="s">
        <v>726</v>
      </c>
      <c r="AJ46" s="83" t="s">
        <v>727</v>
      </c>
      <c r="AK46" s="82" t="s">
        <v>728</v>
      </c>
      <c r="AL46" s="83" t="s">
        <v>729</v>
      </c>
      <c r="AM46" s="82" t="s">
        <v>730</v>
      </c>
      <c r="AN46" s="83" t="s">
        <v>731</v>
      </c>
      <c r="AO46" s="82" t="s">
        <v>732</v>
      </c>
      <c r="AP46" s="46" t="s">
        <v>733</v>
      </c>
      <c r="AQ46" s="82" t="s">
        <v>726</v>
      </c>
      <c r="AR46" s="46" t="s">
        <v>2593</v>
      </c>
      <c r="AS46" s="82" t="s">
        <v>736</v>
      </c>
      <c r="AT46" s="83" t="s">
        <v>737</v>
      </c>
      <c r="AU46" s="82" t="s">
        <v>738</v>
      </c>
      <c r="AV46" s="83" t="s">
        <v>187</v>
      </c>
      <c r="AW46" s="82"/>
      <c r="AX46" s="46"/>
      <c r="AY46" s="70"/>
      <c r="AZ46" s="70"/>
      <c r="BA46" s="82"/>
      <c r="BB46" s="46"/>
      <c r="BC46" s="82"/>
      <c r="BD46" s="46"/>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row>
    <row r="47" spans="1:124" ht="120" x14ac:dyDescent="0.2">
      <c r="A47" s="115" t="s">
        <v>739</v>
      </c>
      <c r="B47" s="67" t="s">
        <v>740</v>
      </c>
      <c r="C47" s="66" t="s">
        <v>741</v>
      </c>
      <c r="D47" s="67" t="s">
        <v>192</v>
      </c>
      <c r="E47" s="68" t="s">
        <v>193</v>
      </c>
      <c r="F47" s="66" t="s">
        <v>742</v>
      </c>
      <c r="G47" s="69" t="s">
        <v>113</v>
      </c>
      <c r="H47" s="66"/>
      <c r="I47" s="66" t="s">
        <v>196</v>
      </c>
      <c r="J47" s="66" t="s">
        <v>197</v>
      </c>
      <c r="K47" s="66" t="s">
        <v>75</v>
      </c>
      <c r="L47" s="66" t="s">
        <v>743</v>
      </c>
      <c r="M47" s="71"/>
      <c r="N47" s="71"/>
      <c r="O47" s="103"/>
      <c r="P47" s="104"/>
      <c r="Q47" s="98" t="s">
        <v>744</v>
      </c>
      <c r="R47" s="71"/>
      <c r="S47" s="98" t="s">
        <v>745</v>
      </c>
      <c r="T47" s="75"/>
      <c r="U47" s="98" t="s">
        <v>746</v>
      </c>
      <c r="V47" s="106"/>
      <c r="W47" s="106"/>
      <c r="X47" s="106"/>
      <c r="Y47" s="106"/>
      <c r="Z47" s="106"/>
      <c r="AA47" s="106"/>
      <c r="AB47" s="106"/>
      <c r="AC47" s="106"/>
      <c r="AD47" s="106"/>
      <c r="AE47" s="106"/>
      <c r="AF47" s="106"/>
      <c r="AG47" s="106"/>
      <c r="AH47" s="106"/>
      <c r="AI47" s="106"/>
      <c r="AJ47" s="103"/>
      <c r="AK47" s="103"/>
      <c r="AL47" s="103"/>
      <c r="AM47" s="103"/>
      <c r="AN47" s="103"/>
      <c r="AO47" s="103"/>
      <c r="AP47" s="103"/>
      <c r="AQ47" s="103"/>
      <c r="AR47" s="103"/>
      <c r="AS47" s="103"/>
      <c r="AT47" s="103"/>
      <c r="AU47" s="103"/>
      <c r="AV47" s="103"/>
      <c r="AW47" s="103"/>
      <c r="AX47" s="103"/>
      <c r="AY47" s="103"/>
      <c r="AZ47" s="103"/>
      <c r="BA47" s="70"/>
      <c r="BB47" s="70"/>
      <c r="BC47" s="70"/>
      <c r="BD47" s="70"/>
      <c r="BE47" s="70"/>
      <c r="BF47" s="75"/>
      <c r="BG47" s="71"/>
      <c r="BH47" s="71"/>
      <c r="BI47" s="75"/>
      <c r="BJ47" s="75"/>
      <c r="BK47" s="71"/>
      <c r="BL47" s="71"/>
      <c r="BM47" s="75"/>
      <c r="BN47" s="75"/>
      <c r="BO47" s="71"/>
      <c r="BP47" s="71"/>
      <c r="BQ47" s="75"/>
      <c r="BR47" s="75"/>
      <c r="BS47" s="70"/>
      <c r="BT47" s="71"/>
      <c r="BU47" s="75"/>
      <c r="BV47" s="75"/>
      <c r="BW47" s="71"/>
      <c r="BX47" s="71"/>
      <c r="BY47" s="76"/>
      <c r="BZ47" s="76"/>
      <c r="CA47" s="71"/>
      <c r="CB47" s="71"/>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row>
    <row r="48" spans="1:124" ht="75" x14ac:dyDescent="0.2">
      <c r="A48" s="115" t="s">
        <v>747</v>
      </c>
      <c r="B48" s="67" t="s">
        <v>748</v>
      </c>
      <c r="C48" s="66" t="s">
        <v>749</v>
      </c>
      <c r="D48" s="67" t="s">
        <v>750</v>
      </c>
      <c r="E48" s="132"/>
      <c r="F48" s="66" t="s">
        <v>751</v>
      </c>
      <c r="G48" s="69" t="s">
        <v>113</v>
      </c>
      <c r="H48" s="66"/>
      <c r="I48" s="66" t="s">
        <v>232</v>
      </c>
      <c r="J48" s="66"/>
      <c r="K48" s="66" t="s">
        <v>177</v>
      </c>
      <c r="L48" s="66"/>
      <c r="M48" s="71"/>
      <c r="N48" s="71"/>
      <c r="O48" s="98"/>
      <c r="P48" s="133"/>
      <c r="Q48" s="98" t="s">
        <v>752</v>
      </c>
      <c r="R48" s="77"/>
      <c r="S48" s="98" t="s">
        <v>753</v>
      </c>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70"/>
      <c r="BB48" s="70"/>
      <c r="BC48" s="70"/>
      <c r="BD48" s="75"/>
      <c r="BE48" s="75"/>
      <c r="BF48" s="75"/>
      <c r="BG48" s="71"/>
      <c r="BH48" s="71"/>
      <c r="BI48" s="75"/>
      <c r="BJ48" s="75"/>
      <c r="BK48" s="71"/>
      <c r="BL48" s="71"/>
      <c r="BM48" s="75"/>
      <c r="BN48" s="75"/>
      <c r="BO48" s="71"/>
      <c r="BP48" s="71"/>
      <c r="BQ48" s="75"/>
      <c r="BR48" s="75"/>
      <c r="BS48" s="71"/>
      <c r="BT48" s="71"/>
      <c r="BU48" s="75"/>
      <c r="BV48" s="75"/>
      <c r="BW48" s="71"/>
      <c r="BX48" s="71"/>
      <c r="BY48" s="76"/>
      <c r="BZ48" s="76"/>
      <c r="CA48" s="71"/>
      <c r="CB48" s="71"/>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row>
    <row r="49" spans="1:124" ht="409" x14ac:dyDescent="0.2">
      <c r="A49" s="115" t="s">
        <v>754</v>
      </c>
      <c r="B49" s="67" t="s">
        <v>755</v>
      </c>
      <c r="C49" s="66" t="s">
        <v>756</v>
      </c>
      <c r="D49" s="67" t="s">
        <v>757</v>
      </c>
      <c r="E49" s="68" t="s">
        <v>758</v>
      </c>
      <c r="F49" s="66" t="s">
        <v>759</v>
      </c>
      <c r="G49" s="69" t="s">
        <v>113</v>
      </c>
      <c r="H49" s="66"/>
      <c r="I49" s="66" t="s">
        <v>760</v>
      </c>
      <c r="J49" s="66"/>
      <c r="K49" s="66" t="s">
        <v>309</v>
      </c>
      <c r="L49" s="66"/>
      <c r="M49" s="71"/>
      <c r="N49" s="71"/>
      <c r="O49" s="66" t="s">
        <v>761</v>
      </c>
      <c r="P49" s="60"/>
      <c r="Q49" s="82" t="s">
        <v>762</v>
      </c>
      <c r="R49" s="46" t="s">
        <v>2594</v>
      </c>
      <c r="S49" s="61" t="s">
        <v>763</v>
      </c>
      <c r="T49" s="83" t="s">
        <v>764</v>
      </c>
      <c r="U49" s="82" t="s">
        <v>765</v>
      </c>
      <c r="V49" s="83" t="s">
        <v>766</v>
      </c>
      <c r="W49" s="82" t="s">
        <v>767</v>
      </c>
      <c r="X49" s="46" t="s">
        <v>768</v>
      </c>
      <c r="Y49" s="82" t="s">
        <v>769</v>
      </c>
      <c r="Z49" s="83" t="s">
        <v>770</v>
      </c>
      <c r="AA49" s="82" t="s">
        <v>771</v>
      </c>
      <c r="AB49" s="83" t="s">
        <v>772</v>
      </c>
      <c r="AC49" s="82" t="s">
        <v>773</v>
      </c>
      <c r="AD49" s="83" t="s">
        <v>774</v>
      </c>
      <c r="AE49" s="82" t="s">
        <v>775</v>
      </c>
      <c r="AF49" s="83" t="s">
        <v>776</v>
      </c>
      <c r="AG49" s="98" t="s">
        <v>777</v>
      </c>
      <c r="AH49" s="75"/>
      <c r="AI49" s="98" t="s">
        <v>778</v>
      </c>
      <c r="AJ49" s="75"/>
      <c r="AK49" s="98" t="s">
        <v>779</v>
      </c>
      <c r="AL49" s="75"/>
      <c r="AM49" s="98" t="s">
        <v>780</v>
      </c>
      <c r="AN49" s="70"/>
      <c r="AO49" s="61"/>
      <c r="AP49" s="46"/>
      <c r="AQ49" s="82"/>
      <c r="AR49" s="46"/>
      <c r="AS49" s="82"/>
      <c r="AT49" s="46"/>
      <c r="AU49" s="70"/>
      <c r="AV49" s="70"/>
      <c r="AW49" s="61"/>
      <c r="AX49" s="46"/>
      <c r="AY49" s="61"/>
      <c r="AZ49" s="46"/>
      <c r="BA49" s="82"/>
      <c r="BB49" s="46"/>
      <c r="BC49" s="70"/>
      <c r="BD49" s="70"/>
      <c r="BE49" s="82"/>
      <c r="BF49" s="46"/>
      <c r="BG49" s="82"/>
      <c r="BH49" s="46"/>
      <c r="BI49" s="82"/>
      <c r="BJ49" s="46"/>
      <c r="BK49" s="82"/>
      <c r="BL49" s="46"/>
      <c r="BM49" s="61"/>
      <c r="BN49" s="46"/>
      <c r="BO49" s="70"/>
      <c r="BP49" s="70"/>
      <c r="BQ49" s="70"/>
      <c r="BR49" s="70"/>
      <c r="BS49" s="70"/>
      <c r="BT49" s="70"/>
      <c r="BU49" s="70"/>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5"/>
    </row>
    <row r="50" spans="1:124" ht="60" x14ac:dyDescent="0.2">
      <c r="A50" s="115" t="s">
        <v>781</v>
      </c>
      <c r="B50" s="67" t="s">
        <v>782</v>
      </c>
      <c r="C50" s="66" t="s">
        <v>364</v>
      </c>
      <c r="D50" s="67" t="s">
        <v>783</v>
      </c>
      <c r="E50" s="68"/>
      <c r="F50" s="66"/>
      <c r="G50" s="69" t="s">
        <v>113</v>
      </c>
      <c r="H50" s="66"/>
      <c r="I50" s="66" t="s">
        <v>784</v>
      </c>
      <c r="J50" s="66" t="s">
        <v>128</v>
      </c>
      <c r="K50" s="66" t="s">
        <v>75</v>
      </c>
      <c r="L50" s="66" t="s">
        <v>785</v>
      </c>
      <c r="M50" s="71"/>
      <c r="N50" s="71"/>
      <c r="O50" s="77" t="s">
        <v>786</v>
      </c>
      <c r="P50" s="104"/>
      <c r="Q50" s="106"/>
      <c r="R50" s="106"/>
      <c r="S50" s="106"/>
      <c r="T50" s="106"/>
      <c r="U50" s="106"/>
      <c r="V50" s="106"/>
      <c r="W50" s="106"/>
      <c r="X50" s="106"/>
      <c r="Y50" s="106"/>
      <c r="Z50" s="106"/>
      <c r="AA50" s="106"/>
      <c r="AB50" s="106"/>
      <c r="AC50" s="106"/>
      <c r="AD50" s="106"/>
      <c r="AE50" s="106"/>
      <c r="AF50" s="106"/>
      <c r="AG50" s="106"/>
      <c r="AH50" s="106"/>
      <c r="AI50" s="106"/>
      <c r="AJ50" s="103"/>
      <c r="AK50" s="103"/>
      <c r="AL50" s="103"/>
      <c r="AM50" s="103"/>
      <c r="AN50" s="103"/>
      <c r="AO50" s="103"/>
      <c r="AP50" s="103"/>
      <c r="AQ50" s="103"/>
      <c r="AR50" s="103"/>
      <c r="AS50" s="103"/>
      <c r="AT50" s="103"/>
      <c r="AU50" s="103"/>
      <c r="AV50" s="103"/>
      <c r="AW50" s="103"/>
      <c r="AX50" s="103"/>
      <c r="AY50" s="103"/>
      <c r="AZ50" s="103"/>
      <c r="BA50" s="98" t="s">
        <v>787</v>
      </c>
      <c r="BB50" s="71"/>
      <c r="BC50" s="98" t="s">
        <v>788</v>
      </c>
      <c r="BD50" s="118" t="s">
        <v>789</v>
      </c>
      <c r="BE50" s="75"/>
      <c r="BF50" s="75"/>
      <c r="BG50" s="71"/>
      <c r="BH50" s="71"/>
      <c r="BI50" s="75"/>
      <c r="BJ50" s="75"/>
      <c r="BK50" s="71"/>
      <c r="BL50" s="71"/>
      <c r="BM50" s="75"/>
      <c r="BN50" s="75"/>
      <c r="BO50" s="71"/>
      <c r="BP50" s="71"/>
      <c r="BQ50" s="75"/>
      <c r="BR50" s="75"/>
      <c r="BS50" s="71"/>
      <c r="BT50" s="71"/>
      <c r="BU50" s="75"/>
      <c r="BV50" s="75"/>
      <c r="BW50" s="71"/>
      <c r="BX50" s="71"/>
      <c r="BY50" s="76"/>
      <c r="BZ50" s="76"/>
      <c r="CA50" s="71"/>
      <c r="CB50" s="71"/>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row>
    <row r="51" spans="1:124" ht="150" x14ac:dyDescent="0.2">
      <c r="A51" s="115" t="s">
        <v>790</v>
      </c>
      <c r="B51" s="67" t="s">
        <v>791</v>
      </c>
      <c r="C51" s="66" t="s">
        <v>194</v>
      </c>
      <c r="D51" s="67" t="s">
        <v>792</v>
      </c>
      <c r="E51" s="68"/>
      <c r="F51" s="66" t="s">
        <v>793</v>
      </c>
      <c r="G51" s="69" t="s">
        <v>113</v>
      </c>
      <c r="H51" s="66"/>
      <c r="I51" s="66" t="s">
        <v>794</v>
      </c>
      <c r="J51" s="66" t="s">
        <v>128</v>
      </c>
      <c r="K51" s="66" t="s">
        <v>75</v>
      </c>
      <c r="L51" s="66"/>
      <c r="M51" s="71"/>
      <c r="N51" s="71"/>
      <c r="O51" s="61"/>
      <c r="P51" s="148" t="s">
        <v>798</v>
      </c>
      <c r="Q51" s="111" t="s">
        <v>795</v>
      </c>
      <c r="R51" s="111" t="s">
        <v>796</v>
      </c>
      <c r="S51" s="111" t="s">
        <v>797</v>
      </c>
      <c r="T51" s="111"/>
      <c r="U51" s="111"/>
      <c r="V51" s="111"/>
      <c r="W51" s="11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t="s">
        <v>799</v>
      </c>
      <c r="BB51" s="62" t="s">
        <v>800</v>
      </c>
      <c r="BC51" s="61" t="s">
        <v>801</v>
      </c>
      <c r="BD51" s="62" t="s">
        <v>802</v>
      </c>
      <c r="BE51" s="61" t="s">
        <v>803</v>
      </c>
      <c r="BF51" s="62" t="s">
        <v>804</v>
      </c>
      <c r="BG51" s="61" t="s">
        <v>805</v>
      </c>
      <c r="BH51" s="62" t="s">
        <v>806</v>
      </c>
      <c r="BI51" s="61" t="s">
        <v>807</v>
      </c>
      <c r="BJ51" s="62" t="s">
        <v>808</v>
      </c>
      <c r="BK51" s="71"/>
      <c r="BL51" s="71"/>
      <c r="BM51" s="75"/>
      <c r="BN51" s="75"/>
      <c r="BO51" s="71"/>
      <c r="BP51" s="71"/>
      <c r="BQ51" s="75"/>
      <c r="BR51" s="75"/>
      <c r="BS51" s="71"/>
      <c r="BT51" s="71"/>
      <c r="BU51" s="75"/>
      <c r="BV51" s="75"/>
      <c r="BW51" s="71"/>
      <c r="BX51" s="71"/>
      <c r="BY51" s="76"/>
      <c r="BZ51" s="76"/>
      <c r="CA51" s="71"/>
      <c r="CB51" s="71"/>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row>
    <row r="52" spans="1:124" ht="75" x14ac:dyDescent="0.2">
      <c r="A52" s="115" t="s">
        <v>809</v>
      </c>
      <c r="B52" s="67" t="s">
        <v>810</v>
      </c>
      <c r="C52" s="66" t="s">
        <v>811</v>
      </c>
      <c r="D52" s="67" t="s">
        <v>812</v>
      </c>
      <c r="E52" s="68" t="s">
        <v>813</v>
      </c>
      <c r="F52" s="66"/>
      <c r="G52" s="69" t="s">
        <v>113</v>
      </c>
      <c r="H52" s="66"/>
      <c r="I52" s="66" t="s">
        <v>232</v>
      </c>
      <c r="J52" s="66"/>
      <c r="K52" s="66" t="s">
        <v>177</v>
      </c>
      <c r="L52" s="66"/>
      <c r="M52" s="71"/>
      <c r="N52" s="71"/>
      <c r="O52" s="82"/>
      <c r="P52" s="60"/>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t="s">
        <v>814</v>
      </c>
      <c r="BB52" s="83" t="s">
        <v>815</v>
      </c>
      <c r="BC52" s="74" t="s">
        <v>816</v>
      </c>
      <c r="BD52" s="75"/>
      <c r="BE52" s="75"/>
      <c r="BF52" s="75"/>
      <c r="BG52" s="71"/>
      <c r="BH52" s="71"/>
      <c r="BI52" s="75"/>
      <c r="BJ52" s="75"/>
      <c r="BK52" s="71"/>
      <c r="BL52" s="71"/>
      <c r="BM52" s="75"/>
      <c r="BN52" s="75"/>
      <c r="BO52" s="71"/>
      <c r="BP52" s="71"/>
      <c r="BQ52" s="75"/>
      <c r="BR52" s="75"/>
      <c r="BS52" s="71"/>
      <c r="BT52" s="71"/>
      <c r="BU52" s="75"/>
      <c r="BV52" s="75"/>
      <c r="BW52" s="71"/>
      <c r="BX52" s="71"/>
      <c r="BY52" s="76"/>
      <c r="BZ52" s="76"/>
      <c r="CA52" s="71"/>
      <c r="CB52" s="71"/>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row>
    <row r="53" spans="1:124" ht="120" x14ac:dyDescent="0.2">
      <c r="A53" s="115" t="s">
        <v>817</v>
      </c>
      <c r="B53" s="67" t="s">
        <v>818</v>
      </c>
      <c r="C53" s="66" t="s">
        <v>819</v>
      </c>
      <c r="D53" s="67" t="s">
        <v>820</v>
      </c>
      <c r="E53" s="68" t="s">
        <v>821</v>
      </c>
      <c r="F53" s="66" t="s">
        <v>822</v>
      </c>
      <c r="G53" s="69" t="s">
        <v>113</v>
      </c>
      <c r="H53" s="66"/>
      <c r="I53" s="66" t="s">
        <v>333</v>
      </c>
      <c r="J53" s="66"/>
      <c r="K53" s="66" t="s">
        <v>177</v>
      </c>
      <c r="L53" s="66"/>
      <c r="M53" s="71"/>
      <c r="N53" s="71"/>
      <c r="O53" s="154"/>
      <c r="P53" s="155"/>
      <c r="Q53" s="127"/>
      <c r="R53" s="127"/>
      <c r="S53" s="127"/>
      <c r="T53" s="127"/>
      <c r="U53" s="127"/>
      <c r="V53" s="127"/>
      <c r="W53" s="127"/>
      <c r="X53" s="127"/>
      <c r="Y53" s="127"/>
      <c r="Z53" s="127"/>
      <c r="AA53" s="127"/>
      <c r="AB53" s="127"/>
      <c r="AC53" s="127"/>
      <c r="AD53" s="127"/>
      <c r="AE53" s="127"/>
      <c r="AF53" s="127"/>
      <c r="AG53" s="127"/>
      <c r="AH53" s="127"/>
      <c r="AI53" s="127"/>
      <c r="AJ53" s="154"/>
      <c r="AK53" s="154"/>
      <c r="AL53" s="154"/>
      <c r="AM53" s="154"/>
      <c r="AN53" s="154"/>
      <c r="AO53" s="154"/>
      <c r="AP53" s="154"/>
      <c r="AQ53" s="154"/>
      <c r="AR53" s="154"/>
      <c r="AS53" s="154"/>
      <c r="AT53" s="154"/>
      <c r="AU53" s="154"/>
      <c r="AV53" s="154"/>
      <c r="AW53" s="154"/>
      <c r="AX53" s="154"/>
      <c r="AY53" s="154"/>
      <c r="AZ53" s="154"/>
      <c r="BA53" s="82" t="s">
        <v>823</v>
      </c>
      <c r="BB53" s="83" t="s">
        <v>824</v>
      </c>
      <c r="BC53" s="82" t="s">
        <v>825</v>
      </c>
      <c r="BD53" s="83" t="s">
        <v>826</v>
      </c>
      <c r="BE53" s="82" t="s">
        <v>825</v>
      </c>
      <c r="BF53" s="83" t="s">
        <v>827</v>
      </c>
      <c r="BG53" s="82" t="s">
        <v>828</v>
      </c>
      <c r="BH53" s="83" t="s">
        <v>829</v>
      </c>
      <c r="BI53" s="82" t="s">
        <v>830</v>
      </c>
      <c r="BJ53" s="83" t="s">
        <v>831</v>
      </c>
      <c r="BK53" s="98" t="s">
        <v>832</v>
      </c>
      <c r="BL53" s="77"/>
      <c r="BM53" s="98" t="s">
        <v>833</v>
      </c>
      <c r="BN53" s="75"/>
      <c r="BO53" s="71"/>
      <c r="BP53" s="71"/>
      <c r="BQ53" s="75"/>
      <c r="BR53" s="75"/>
      <c r="BS53" s="71"/>
      <c r="BT53" s="71"/>
      <c r="BU53" s="75"/>
      <c r="BV53" s="75"/>
      <c r="BW53" s="71"/>
      <c r="BX53" s="71"/>
      <c r="BY53" s="76"/>
      <c r="BZ53" s="76"/>
      <c r="CA53" s="71"/>
      <c r="CB53" s="71"/>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row>
    <row r="54" spans="1:124" ht="60" x14ac:dyDescent="0.2">
      <c r="A54" s="115" t="s">
        <v>834</v>
      </c>
      <c r="B54" s="67" t="s">
        <v>835</v>
      </c>
      <c r="C54" s="66" t="s">
        <v>811</v>
      </c>
      <c r="D54" s="67" t="s">
        <v>401</v>
      </c>
      <c r="E54" s="68" t="s">
        <v>402</v>
      </c>
      <c r="F54" s="66" t="s">
        <v>403</v>
      </c>
      <c r="G54" s="69" t="s">
        <v>113</v>
      </c>
      <c r="H54" s="66"/>
      <c r="I54" s="66" t="s">
        <v>404</v>
      </c>
      <c r="J54" s="66" t="s">
        <v>405</v>
      </c>
      <c r="K54" s="66" t="s">
        <v>75</v>
      </c>
      <c r="L54" s="66"/>
      <c r="M54" s="71"/>
      <c r="N54" s="71"/>
      <c r="O54" s="103"/>
      <c r="P54" s="104"/>
      <c r="Q54" s="106"/>
      <c r="R54" s="106"/>
      <c r="S54" s="106"/>
      <c r="T54" s="106"/>
      <c r="U54" s="106"/>
      <c r="V54" s="106"/>
      <c r="W54" s="106"/>
      <c r="X54" s="106"/>
      <c r="Y54" s="106"/>
      <c r="Z54" s="106"/>
      <c r="AA54" s="106"/>
      <c r="AB54" s="106"/>
      <c r="AC54" s="106"/>
      <c r="AD54" s="106"/>
      <c r="AE54" s="106"/>
      <c r="AF54" s="106"/>
      <c r="AG54" s="106"/>
      <c r="AH54" s="106"/>
      <c r="AI54" s="106"/>
      <c r="AJ54" s="103"/>
      <c r="AK54" s="103"/>
      <c r="AL54" s="103"/>
      <c r="AM54" s="103"/>
      <c r="AN54" s="103"/>
      <c r="AO54" s="103"/>
      <c r="AP54" s="103"/>
      <c r="AQ54" s="103"/>
      <c r="AR54" s="103"/>
      <c r="AS54" s="103"/>
      <c r="AT54" s="103"/>
      <c r="AU54" s="103"/>
      <c r="AV54" s="103"/>
      <c r="AW54" s="103"/>
      <c r="AX54" s="103"/>
      <c r="AY54" s="103"/>
      <c r="AZ54" s="103"/>
      <c r="BA54" s="98" t="s">
        <v>836</v>
      </c>
      <c r="BB54" s="71"/>
      <c r="BC54" s="98" t="s">
        <v>647</v>
      </c>
      <c r="BD54" s="118" t="s">
        <v>837</v>
      </c>
      <c r="BE54" s="98" t="s">
        <v>256</v>
      </c>
      <c r="BF54" s="118" t="s">
        <v>838</v>
      </c>
      <c r="BG54" s="71"/>
      <c r="BH54" s="71"/>
      <c r="BI54" s="75"/>
      <c r="BJ54" s="75"/>
      <c r="BK54" s="71"/>
      <c r="BL54" s="71"/>
      <c r="BM54" s="75"/>
      <c r="BN54" s="75"/>
      <c r="BO54" s="71"/>
      <c r="BP54" s="71"/>
      <c r="BQ54" s="75"/>
      <c r="BR54" s="75"/>
      <c r="BS54" s="71"/>
      <c r="BT54" s="71"/>
      <c r="BU54" s="75"/>
      <c r="BV54" s="75"/>
      <c r="BW54" s="71"/>
      <c r="BX54" s="71"/>
      <c r="BY54" s="76"/>
      <c r="BZ54" s="76"/>
      <c r="CA54" s="71"/>
      <c r="CB54" s="71"/>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row>
    <row r="55" spans="1:124" ht="270" x14ac:dyDescent="0.2">
      <c r="A55" s="115" t="s">
        <v>839</v>
      </c>
      <c r="B55" s="67" t="s">
        <v>840</v>
      </c>
      <c r="C55" s="66" t="s">
        <v>320</v>
      </c>
      <c r="D55" s="67" t="s">
        <v>841</v>
      </c>
      <c r="E55" s="132"/>
      <c r="F55" s="66"/>
      <c r="G55" s="69" t="s">
        <v>113</v>
      </c>
      <c r="H55" s="66"/>
      <c r="I55" s="66" t="s">
        <v>329</v>
      </c>
      <c r="J55" s="66" t="s">
        <v>662</v>
      </c>
      <c r="K55" s="66" t="s">
        <v>75</v>
      </c>
      <c r="L55" s="66" t="s">
        <v>842</v>
      </c>
      <c r="M55" s="71"/>
      <c r="N55" s="71"/>
      <c r="O55" s="61"/>
      <c r="P55" s="60"/>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t="s">
        <v>843</v>
      </c>
      <c r="BB55" s="62" t="s">
        <v>844</v>
      </c>
      <c r="BC55" s="61" t="s">
        <v>845</v>
      </c>
      <c r="BD55" s="62" t="s">
        <v>846</v>
      </c>
      <c r="BE55" s="61" t="s">
        <v>847</v>
      </c>
      <c r="BF55" s="62" t="s">
        <v>848</v>
      </c>
      <c r="BG55" s="61" t="s">
        <v>849</v>
      </c>
      <c r="BH55" s="62" t="s">
        <v>850</v>
      </c>
      <c r="BI55" s="61" t="s">
        <v>851</v>
      </c>
      <c r="BJ55" s="62" t="s">
        <v>852</v>
      </c>
      <c r="BK55" s="61" t="s">
        <v>853</v>
      </c>
      <c r="BL55" s="62" t="s">
        <v>854</v>
      </c>
      <c r="BM55" s="61" t="s">
        <v>855</v>
      </c>
      <c r="BN55" s="62" t="s">
        <v>856</v>
      </c>
      <c r="BO55" s="61" t="s">
        <v>857</v>
      </c>
      <c r="BP55" s="62" t="s">
        <v>858</v>
      </c>
      <c r="BQ55" s="82" t="s">
        <v>859</v>
      </c>
      <c r="BR55" s="62" t="s">
        <v>860</v>
      </c>
      <c r="BS55" s="61" t="s">
        <v>861</v>
      </c>
      <c r="BT55" s="62" t="s">
        <v>862</v>
      </c>
      <c r="BU55" s="61" t="s">
        <v>863</v>
      </c>
      <c r="BV55" s="62" t="s">
        <v>864</v>
      </c>
      <c r="BW55" s="61" t="s">
        <v>865</v>
      </c>
      <c r="BX55" s="62" t="s">
        <v>866</v>
      </c>
      <c r="BY55" s="61" t="s">
        <v>867</v>
      </c>
      <c r="BZ55" s="62" t="s">
        <v>868</v>
      </c>
      <c r="CA55" s="61" t="s">
        <v>869</v>
      </c>
      <c r="CB55" s="62" t="s">
        <v>870</v>
      </c>
      <c r="CC55" s="61" t="s">
        <v>871</v>
      </c>
      <c r="CD55" s="62" t="s">
        <v>872</v>
      </c>
      <c r="CE55" s="98" t="s">
        <v>873</v>
      </c>
      <c r="CF55" s="98"/>
      <c r="CG55" s="130" t="s">
        <v>874</v>
      </c>
      <c r="CH55" s="156" t="s">
        <v>87</v>
      </c>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row>
    <row r="56" spans="1:124" ht="60" x14ac:dyDescent="0.2">
      <c r="A56" s="115" t="s">
        <v>361</v>
      </c>
      <c r="B56" s="67" t="s">
        <v>875</v>
      </c>
      <c r="C56" s="66"/>
      <c r="D56" s="67" t="s">
        <v>876</v>
      </c>
      <c r="E56" s="68" t="s">
        <v>877</v>
      </c>
      <c r="F56" s="66"/>
      <c r="G56" s="69" t="s">
        <v>113</v>
      </c>
      <c r="H56" s="66"/>
      <c r="I56" s="66" t="s">
        <v>709</v>
      </c>
      <c r="J56" s="66"/>
      <c r="K56" s="66" t="s">
        <v>177</v>
      </c>
      <c r="L56" s="66"/>
      <c r="M56" s="71"/>
      <c r="N56" s="71"/>
      <c r="O56" s="98"/>
      <c r="P56" s="133"/>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t="s">
        <v>878</v>
      </c>
      <c r="BB56" s="71"/>
      <c r="BC56" s="71"/>
      <c r="BD56" s="75"/>
      <c r="BE56" s="75"/>
      <c r="BF56" s="75"/>
      <c r="BG56" s="70"/>
      <c r="BH56" s="71"/>
      <c r="BI56" s="75"/>
      <c r="BJ56" s="75"/>
      <c r="BK56" s="71"/>
      <c r="BL56" s="71"/>
      <c r="BM56" s="75"/>
      <c r="BN56" s="75"/>
      <c r="BO56" s="71"/>
      <c r="BP56" s="71"/>
      <c r="BQ56" s="75"/>
      <c r="BR56" s="75"/>
      <c r="BS56" s="71"/>
      <c r="BT56" s="71"/>
      <c r="BU56" s="75"/>
      <c r="BV56" s="75"/>
      <c r="BW56" s="71"/>
      <c r="BX56" s="71"/>
      <c r="BY56" s="76"/>
      <c r="BZ56" s="76"/>
      <c r="CA56" s="71"/>
      <c r="CB56" s="71"/>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row>
    <row r="57" spans="1:124" ht="45" x14ac:dyDescent="0.2">
      <c r="A57" s="115" t="s">
        <v>879</v>
      </c>
      <c r="B57" s="67" t="s">
        <v>880</v>
      </c>
      <c r="C57" s="66" t="s">
        <v>881</v>
      </c>
      <c r="D57" s="67" t="s">
        <v>882</v>
      </c>
      <c r="E57" s="132"/>
      <c r="F57" s="66"/>
      <c r="G57" s="69" t="s">
        <v>113</v>
      </c>
      <c r="H57" s="66"/>
      <c r="I57" s="66" t="s">
        <v>883</v>
      </c>
      <c r="J57" s="66"/>
      <c r="K57" s="66" t="s">
        <v>884</v>
      </c>
      <c r="L57" s="66"/>
      <c r="M57" s="71"/>
      <c r="N57" s="71"/>
      <c r="O57" s="98"/>
      <c r="P57" s="133"/>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t="s">
        <v>885</v>
      </c>
      <c r="BB57" s="71"/>
      <c r="BC57" s="71"/>
      <c r="BD57" s="75"/>
      <c r="BE57" s="75"/>
      <c r="BF57" s="75"/>
      <c r="BG57" s="71"/>
      <c r="BH57" s="71"/>
      <c r="BI57" s="75"/>
      <c r="BJ57" s="75"/>
      <c r="BK57" s="71"/>
      <c r="BL57" s="71"/>
      <c r="BM57" s="75"/>
      <c r="BN57" s="75"/>
      <c r="BO57" s="71"/>
      <c r="BP57" s="71"/>
      <c r="BQ57" s="75"/>
      <c r="BR57" s="75"/>
      <c r="BS57" s="71"/>
      <c r="BT57" s="71"/>
      <c r="BU57" s="75"/>
      <c r="BV57" s="75"/>
      <c r="BW57" s="71"/>
      <c r="BX57" s="71"/>
      <c r="BY57" s="76"/>
      <c r="BZ57" s="76"/>
      <c r="CA57" s="71"/>
      <c r="CB57" s="71"/>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row>
    <row r="58" spans="1:124" ht="270" x14ac:dyDescent="0.2">
      <c r="A58" s="115" t="s">
        <v>886</v>
      </c>
      <c r="B58" s="157" t="s">
        <v>887</v>
      </c>
      <c r="C58" s="66" t="s">
        <v>888</v>
      </c>
      <c r="D58" s="67" t="s">
        <v>889</v>
      </c>
      <c r="E58" s="68"/>
      <c r="F58" s="66" t="s">
        <v>890</v>
      </c>
      <c r="G58" s="69" t="s">
        <v>113</v>
      </c>
      <c r="H58" s="66"/>
      <c r="I58" s="66" t="s">
        <v>891</v>
      </c>
      <c r="J58" s="66" t="s">
        <v>128</v>
      </c>
      <c r="K58" s="66" t="s">
        <v>75</v>
      </c>
      <c r="L58" s="66"/>
      <c r="M58" s="71"/>
      <c r="N58" s="71"/>
      <c r="O58" s="103"/>
      <c r="P58" s="104"/>
      <c r="Q58" s="106"/>
      <c r="R58" s="106"/>
      <c r="S58" s="106"/>
      <c r="T58" s="106"/>
      <c r="U58" s="106"/>
      <c r="V58" s="106"/>
      <c r="W58" s="106"/>
      <c r="X58" s="106"/>
      <c r="Y58" s="106"/>
      <c r="Z58" s="106"/>
      <c r="AA58" s="106"/>
      <c r="AB58" s="106"/>
      <c r="AC58" s="106"/>
      <c r="AD58" s="106"/>
      <c r="AE58" s="106"/>
      <c r="AF58" s="106"/>
      <c r="AG58" s="106"/>
      <c r="AH58" s="106"/>
      <c r="AI58" s="106"/>
      <c r="AJ58" s="103"/>
      <c r="AK58" s="103"/>
      <c r="AL58" s="103"/>
      <c r="AM58" s="103"/>
      <c r="AN58" s="103"/>
      <c r="AO58" s="103"/>
      <c r="AP58" s="103"/>
      <c r="AQ58" s="103"/>
      <c r="AR58" s="103"/>
      <c r="AS58" s="103"/>
      <c r="AT58" s="103"/>
      <c r="AU58" s="103"/>
      <c r="AV58" s="103"/>
      <c r="AW58" s="103"/>
      <c r="AX58" s="103"/>
      <c r="AY58" s="103"/>
      <c r="AZ58" s="103"/>
      <c r="BA58" s="136" t="s">
        <v>892</v>
      </c>
      <c r="BB58" s="149" t="s">
        <v>87</v>
      </c>
      <c r="BC58" s="71"/>
      <c r="BD58" s="75"/>
      <c r="BE58" s="75"/>
      <c r="BF58" s="75"/>
      <c r="BG58" s="71"/>
      <c r="BH58" s="71"/>
      <c r="BI58" s="75"/>
      <c r="BJ58" s="75"/>
      <c r="BK58" s="71"/>
      <c r="BL58" s="71"/>
      <c r="BM58" s="75"/>
      <c r="BN58" s="75"/>
      <c r="BO58" s="71"/>
      <c r="BP58" s="71"/>
      <c r="BQ58" s="75"/>
      <c r="BR58" s="75"/>
      <c r="BS58" s="71"/>
      <c r="BT58" s="71"/>
      <c r="BU58" s="75"/>
      <c r="BV58" s="75"/>
      <c r="BW58" s="71"/>
      <c r="BX58" s="71"/>
      <c r="BY58" s="76"/>
      <c r="BZ58" s="76"/>
      <c r="CA58" s="71"/>
      <c r="CB58" s="71"/>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row>
    <row r="59" spans="1:124" ht="409" x14ac:dyDescent="0.2">
      <c r="A59" s="112" t="s">
        <v>893</v>
      </c>
      <c r="B59" s="108" t="s">
        <v>894</v>
      </c>
      <c r="C59" s="77" t="s">
        <v>194</v>
      </c>
      <c r="D59" s="108" t="s">
        <v>895</v>
      </c>
      <c r="E59" s="110" t="s">
        <v>895</v>
      </c>
      <c r="F59" s="77" t="s">
        <v>896</v>
      </c>
      <c r="G59" s="69" t="s">
        <v>113</v>
      </c>
      <c r="H59" s="77"/>
      <c r="I59" s="77" t="s">
        <v>114</v>
      </c>
      <c r="J59" s="77" t="s">
        <v>115</v>
      </c>
      <c r="K59" s="77" t="s">
        <v>75</v>
      </c>
      <c r="L59" s="77" t="s">
        <v>897</v>
      </c>
      <c r="M59" s="77"/>
      <c r="N59" s="77"/>
      <c r="O59" s="77" t="s">
        <v>931</v>
      </c>
      <c r="P59" s="148" t="s">
        <v>932</v>
      </c>
      <c r="Q59" s="77" t="s">
        <v>898</v>
      </c>
      <c r="R59" s="77" t="s">
        <v>899</v>
      </c>
      <c r="S59" s="77" t="s">
        <v>900</v>
      </c>
      <c r="T59" s="77" t="s">
        <v>901</v>
      </c>
      <c r="U59" s="77" t="s">
        <v>902</v>
      </c>
      <c r="V59" s="77" t="s">
        <v>903</v>
      </c>
      <c r="W59" s="77" t="s">
        <v>904</v>
      </c>
      <c r="X59" s="77" t="s">
        <v>905</v>
      </c>
      <c r="Y59" s="111"/>
      <c r="Z59" s="77" t="s">
        <v>906</v>
      </c>
      <c r="AA59" s="77" t="s">
        <v>907</v>
      </c>
      <c r="AB59" s="77" t="s">
        <v>908</v>
      </c>
      <c r="AC59" s="77" t="s">
        <v>909</v>
      </c>
      <c r="AD59" s="77" t="s">
        <v>910</v>
      </c>
      <c r="AE59" s="77" t="s">
        <v>911</v>
      </c>
      <c r="AF59" s="77" t="s">
        <v>912</v>
      </c>
      <c r="AG59" s="77" t="s">
        <v>913</v>
      </c>
      <c r="AH59" s="77" t="s">
        <v>914</v>
      </c>
      <c r="AI59" s="77" t="s">
        <v>915</v>
      </c>
      <c r="AJ59" s="77" t="s">
        <v>916</v>
      </c>
      <c r="AK59" s="77" t="s">
        <v>917</v>
      </c>
      <c r="AL59" s="77" t="s">
        <v>918</v>
      </c>
      <c r="AM59" s="77" t="s">
        <v>919</v>
      </c>
      <c r="AN59" s="77" t="s">
        <v>920</v>
      </c>
      <c r="AO59" s="77" t="s">
        <v>921</v>
      </c>
      <c r="AP59" s="77" t="s">
        <v>922</v>
      </c>
      <c r="AQ59" s="77" t="s">
        <v>923</v>
      </c>
      <c r="AR59" s="77" t="s">
        <v>924</v>
      </c>
      <c r="AS59" s="77" t="s">
        <v>925</v>
      </c>
      <c r="AT59" s="77" t="s">
        <v>926</v>
      </c>
      <c r="AU59" s="77" t="s">
        <v>927</v>
      </c>
      <c r="AV59" s="77" t="s">
        <v>928</v>
      </c>
      <c r="AW59" s="77" t="s">
        <v>929</v>
      </c>
      <c r="AX59" s="77" t="s">
        <v>927</v>
      </c>
      <c r="AY59" s="77" t="s">
        <v>930</v>
      </c>
      <c r="AZ59" s="158"/>
      <c r="BA59" s="158" t="s">
        <v>933</v>
      </c>
      <c r="BB59" s="159" t="s">
        <v>934</v>
      </c>
      <c r="BC59" s="77" t="s">
        <v>935</v>
      </c>
      <c r="BD59" s="160" t="s">
        <v>936</v>
      </c>
      <c r="BE59" s="137" t="s">
        <v>937</v>
      </c>
      <c r="BF59" s="160" t="s">
        <v>87</v>
      </c>
      <c r="BG59" s="77"/>
      <c r="BH59" s="77"/>
      <c r="BI59" s="137"/>
      <c r="BJ59" s="137"/>
      <c r="BK59" s="77"/>
      <c r="BL59" s="77"/>
      <c r="BM59" s="137"/>
      <c r="BN59" s="137"/>
      <c r="BO59" s="77"/>
      <c r="BP59" s="77"/>
      <c r="BQ59" s="137"/>
      <c r="BR59" s="137"/>
      <c r="BS59" s="77"/>
      <c r="BT59" s="77"/>
      <c r="BU59" s="137"/>
      <c r="BV59" s="137"/>
      <c r="BW59" s="77"/>
      <c r="BX59" s="77"/>
      <c r="BY59" s="161"/>
      <c r="BZ59" s="161"/>
      <c r="CA59" s="77"/>
      <c r="CB59" s="7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row>
    <row r="60" spans="1:124" ht="225" x14ac:dyDescent="0.2">
      <c r="A60" s="115" t="s">
        <v>938</v>
      </c>
      <c r="B60" s="157" t="s">
        <v>939</v>
      </c>
      <c r="C60" s="66" t="s">
        <v>940</v>
      </c>
      <c r="D60" s="67" t="s">
        <v>941</v>
      </c>
      <c r="E60" s="68" t="s">
        <v>942</v>
      </c>
      <c r="F60" s="66" t="s">
        <v>943</v>
      </c>
      <c r="G60" s="69" t="s">
        <v>113</v>
      </c>
      <c r="H60" s="66"/>
      <c r="I60" s="66" t="s">
        <v>220</v>
      </c>
      <c r="J60" s="66" t="s">
        <v>221</v>
      </c>
      <c r="K60" s="66" t="s">
        <v>75</v>
      </c>
      <c r="L60" s="66" t="s">
        <v>944</v>
      </c>
      <c r="M60" s="71"/>
      <c r="N60" s="71"/>
      <c r="O60" s="71"/>
      <c r="P60" s="104"/>
      <c r="Q60" s="111"/>
      <c r="R60" s="111"/>
      <c r="S60" s="111"/>
      <c r="T60" s="111"/>
      <c r="U60" s="111"/>
      <c r="V60" s="111"/>
      <c r="W60" s="111"/>
      <c r="X60" s="111"/>
      <c r="Y60" s="111"/>
      <c r="Z60" s="111"/>
      <c r="AA60" s="111"/>
      <c r="AB60" s="111"/>
      <c r="AC60" s="111"/>
      <c r="AD60" s="111"/>
      <c r="AE60" s="111"/>
      <c r="AF60" s="111"/>
      <c r="AG60" s="111"/>
      <c r="AH60" s="111"/>
      <c r="AI60" s="111"/>
      <c r="AJ60" s="71"/>
      <c r="AK60" s="71"/>
      <c r="AL60" s="71"/>
      <c r="AM60" s="71"/>
      <c r="AN60" s="71"/>
      <c r="AO60" s="71"/>
      <c r="AP60" s="71"/>
      <c r="AQ60" s="71"/>
      <c r="AR60" s="71"/>
      <c r="AS60" s="71"/>
      <c r="AT60" s="71"/>
      <c r="AU60" s="71"/>
      <c r="AV60" s="71"/>
      <c r="AW60" s="71"/>
      <c r="AX60" s="71"/>
      <c r="AY60" s="71"/>
      <c r="AZ60" s="71"/>
      <c r="BA60" s="119" t="s">
        <v>945</v>
      </c>
      <c r="BB60" s="119" t="s">
        <v>946</v>
      </c>
      <c r="BC60" s="119" t="s">
        <v>947</v>
      </c>
      <c r="BD60" s="149" t="s">
        <v>948</v>
      </c>
      <c r="BE60" s="119" t="s">
        <v>949</v>
      </c>
      <c r="BF60" s="149" t="s">
        <v>950</v>
      </c>
      <c r="BG60" s="119" t="s">
        <v>951</v>
      </c>
      <c r="BH60" s="149" t="s">
        <v>952</v>
      </c>
      <c r="BI60" s="119" t="s">
        <v>953</v>
      </c>
      <c r="BJ60" s="119" t="s">
        <v>954</v>
      </c>
      <c r="BK60" s="119" t="s">
        <v>955</v>
      </c>
      <c r="BL60" s="149" t="s">
        <v>956</v>
      </c>
      <c r="BM60" s="150" t="s">
        <v>957</v>
      </c>
      <c r="BN60" s="85" t="s">
        <v>958</v>
      </c>
      <c r="BO60" s="119" t="s">
        <v>959</v>
      </c>
      <c r="BP60" s="119" t="s">
        <v>960</v>
      </c>
      <c r="BQ60" s="150"/>
      <c r="BR60" s="150"/>
      <c r="BS60" s="119"/>
      <c r="BT60" s="71"/>
      <c r="BU60" s="75"/>
      <c r="BV60" s="75"/>
      <c r="BW60" s="71"/>
      <c r="BX60" s="71"/>
      <c r="BY60" s="76"/>
      <c r="BZ60" s="76"/>
      <c r="CA60" s="71"/>
      <c r="CB60" s="71"/>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row>
    <row r="61" spans="1:124" ht="409" x14ac:dyDescent="0.2">
      <c r="A61" s="112" t="s">
        <v>961</v>
      </c>
      <c r="B61" s="108" t="s">
        <v>962</v>
      </c>
      <c r="C61" s="77" t="s">
        <v>963</v>
      </c>
      <c r="D61" s="108" t="s">
        <v>964</v>
      </c>
      <c r="E61" s="110" t="s">
        <v>111</v>
      </c>
      <c r="F61" s="77" t="s">
        <v>965</v>
      </c>
      <c r="G61" s="69" t="s">
        <v>113</v>
      </c>
      <c r="H61" s="77" t="s">
        <v>966</v>
      </c>
      <c r="I61" s="77" t="s">
        <v>114</v>
      </c>
      <c r="J61" s="77" t="s">
        <v>115</v>
      </c>
      <c r="K61" s="77" t="s">
        <v>75</v>
      </c>
      <c r="L61" s="77"/>
      <c r="M61" s="111"/>
      <c r="N61" s="111"/>
      <c r="O61" s="77" t="s">
        <v>968</v>
      </c>
      <c r="P61" s="133"/>
      <c r="Q61" s="77" t="s">
        <v>967</v>
      </c>
      <c r="R61" s="77" t="s">
        <v>290</v>
      </c>
      <c r="S61" s="77" t="s">
        <v>291</v>
      </c>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t="s">
        <v>969</v>
      </c>
      <c r="BB61" s="98"/>
      <c r="BC61" s="98" t="s">
        <v>970</v>
      </c>
      <c r="BD61" s="162"/>
      <c r="BE61" s="61" t="s">
        <v>964</v>
      </c>
      <c r="BF61" s="62" t="s">
        <v>971</v>
      </c>
      <c r="BG61" s="61" t="s">
        <v>972</v>
      </c>
      <c r="BH61" s="62" t="s">
        <v>973</v>
      </c>
      <c r="BI61" s="61" t="s">
        <v>974</v>
      </c>
      <c r="BJ61" s="62" t="s">
        <v>975</v>
      </c>
      <c r="BK61" s="111"/>
      <c r="BL61" s="111"/>
      <c r="BM61" s="144"/>
      <c r="BN61" s="144"/>
      <c r="BO61" s="111"/>
      <c r="BP61" s="111"/>
      <c r="BQ61" s="144"/>
      <c r="BR61" s="144"/>
      <c r="BS61" s="111"/>
      <c r="BT61" s="111"/>
      <c r="BU61" s="144"/>
      <c r="BV61" s="144"/>
      <c r="BW61" s="111"/>
      <c r="BX61" s="111"/>
      <c r="BY61" s="145"/>
      <c r="BZ61" s="145"/>
      <c r="CA61" s="111"/>
      <c r="CB61" s="111"/>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row>
    <row r="62" spans="1:124" ht="195" x14ac:dyDescent="0.2">
      <c r="A62" s="115" t="s">
        <v>886</v>
      </c>
      <c r="B62" s="157" t="s">
        <v>976</v>
      </c>
      <c r="C62" s="66" t="s">
        <v>977</v>
      </c>
      <c r="D62" s="67" t="s">
        <v>978</v>
      </c>
      <c r="E62" s="68" t="s">
        <v>979</v>
      </c>
      <c r="F62" s="66" t="s">
        <v>977</v>
      </c>
      <c r="G62" s="69" t="s">
        <v>113</v>
      </c>
      <c r="H62" s="66"/>
      <c r="I62" s="66" t="s">
        <v>980</v>
      </c>
      <c r="J62" s="66" t="s">
        <v>981</v>
      </c>
      <c r="K62" s="66" t="s">
        <v>75</v>
      </c>
      <c r="L62" s="66"/>
      <c r="M62" s="71"/>
      <c r="N62" s="71"/>
      <c r="O62" s="103"/>
      <c r="P62" s="148" t="s">
        <v>985</v>
      </c>
      <c r="Q62" s="77" t="s">
        <v>982</v>
      </c>
      <c r="R62" s="77" t="s">
        <v>983</v>
      </c>
      <c r="S62" s="77" t="s">
        <v>984</v>
      </c>
      <c r="T62" s="106"/>
      <c r="U62" s="106"/>
      <c r="V62" s="106"/>
      <c r="W62" s="106"/>
      <c r="X62" s="106"/>
      <c r="Y62" s="106"/>
      <c r="Z62" s="106"/>
      <c r="AA62" s="106"/>
      <c r="AB62" s="106"/>
      <c r="AC62" s="106"/>
      <c r="AD62" s="106"/>
      <c r="AE62" s="106"/>
      <c r="AF62" s="106"/>
      <c r="AG62" s="106"/>
      <c r="AH62" s="106"/>
      <c r="AI62" s="106"/>
      <c r="AJ62" s="103"/>
      <c r="AK62" s="103"/>
      <c r="AL62" s="103"/>
      <c r="AM62" s="103"/>
      <c r="AN62" s="103"/>
      <c r="AO62" s="103"/>
      <c r="AP62" s="103"/>
      <c r="AQ62" s="103"/>
      <c r="AR62" s="103"/>
      <c r="AS62" s="103"/>
      <c r="AT62" s="103"/>
      <c r="AU62" s="103"/>
      <c r="AV62" s="103"/>
      <c r="AW62" s="103"/>
      <c r="AX62" s="103"/>
      <c r="AY62" s="103"/>
      <c r="AZ62" s="103"/>
      <c r="BA62" s="103"/>
      <c r="BB62" s="71"/>
      <c r="BC62" s="71"/>
      <c r="BD62" s="75"/>
      <c r="BE62" s="75"/>
      <c r="BF62" s="75"/>
      <c r="BG62" s="71"/>
      <c r="BH62" s="71"/>
      <c r="BI62" s="75"/>
      <c r="BJ62" s="75"/>
      <c r="BK62" s="71"/>
      <c r="BL62" s="71"/>
      <c r="BM62" s="75"/>
      <c r="BN62" s="75"/>
      <c r="BO62" s="71"/>
      <c r="BP62" s="71"/>
      <c r="BQ62" s="75"/>
      <c r="BR62" s="75"/>
      <c r="BS62" s="71"/>
      <c r="BT62" s="71"/>
      <c r="BU62" s="75"/>
      <c r="BV62" s="75"/>
      <c r="BW62" s="71"/>
      <c r="BX62" s="71"/>
      <c r="BY62" s="76"/>
      <c r="BZ62" s="76"/>
      <c r="CA62" s="71"/>
      <c r="CB62" s="71"/>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row>
    <row r="63" spans="1:124" ht="135" x14ac:dyDescent="0.2">
      <c r="A63" s="115" t="s">
        <v>986</v>
      </c>
      <c r="B63" s="157" t="s">
        <v>987</v>
      </c>
      <c r="C63" s="66" t="s">
        <v>988</v>
      </c>
      <c r="D63" s="67"/>
      <c r="E63" s="68" t="s">
        <v>989</v>
      </c>
      <c r="F63" s="66"/>
      <c r="G63" s="69" t="s">
        <v>113</v>
      </c>
      <c r="H63" s="66"/>
      <c r="I63" s="66" t="s">
        <v>990</v>
      </c>
      <c r="J63" s="66" t="s">
        <v>991</v>
      </c>
      <c r="K63" s="66" t="s">
        <v>75</v>
      </c>
      <c r="L63" s="66"/>
      <c r="M63" s="71"/>
      <c r="N63" s="71"/>
      <c r="O63" s="61"/>
      <c r="P63" s="60"/>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98" t="s">
        <v>992</v>
      </c>
      <c r="BB63" s="90"/>
      <c r="BC63" s="98" t="s">
        <v>993</v>
      </c>
      <c r="BD63" s="118" t="s">
        <v>994</v>
      </c>
      <c r="BE63" s="98" t="s">
        <v>995</v>
      </c>
      <c r="BF63" s="118" t="s">
        <v>996</v>
      </c>
      <c r="BG63" s="61"/>
      <c r="BH63" s="61"/>
      <c r="BI63" s="61"/>
      <c r="BJ63" s="61"/>
      <c r="BK63" s="61"/>
      <c r="BL63" s="61"/>
      <c r="BM63" s="61"/>
      <c r="BN63" s="61"/>
      <c r="BO63" s="61"/>
      <c r="BP63" s="61"/>
      <c r="BQ63" s="61"/>
      <c r="BR63" s="61"/>
      <c r="BS63" s="61"/>
      <c r="BT63" s="61"/>
      <c r="BU63" s="61"/>
      <c r="BV63" s="61"/>
      <c r="BW63" s="98"/>
      <c r="BX63" s="98"/>
      <c r="BY63" s="76"/>
      <c r="BZ63" s="76"/>
      <c r="CA63" s="71"/>
      <c r="CB63" s="71"/>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row>
    <row r="64" spans="1:124" ht="75" x14ac:dyDescent="0.2">
      <c r="A64" s="115" t="s">
        <v>997</v>
      </c>
      <c r="B64" s="67" t="s">
        <v>998</v>
      </c>
      <c r="C64" s="66" t="s">
        <v>999</v>
      </c>
      <c r="D64" s="67" t="s">
        <v>1000</v>
      </c>
      <c r="E64" s="68" t="s">
        <v>1001</v>
      </c>
      <c r="F64" s="66" t="s">
        <v>1002</v>
      </c>
      <c r="G64" s="69" t="s">
        <v>113</v>
      </c>
      <c r="H64" s="66"/>
      <c r="I64" s="66" t="s">
        <v>1003</v>
      </c>
      <c r="J64" s="66"/>
      <c r="K64" s="66" t="s">
        <v>277</v>
      </c>
      <c r="L64" s="66" t="s">
        <v>1004</v>
      </c>
      <c r="M64" s="71"/>
      <c r="N64" s="71"/>
      <c r="O64" s="82"/>
      <c r="P64" s="60"/>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t="s">
        <v>1005</v>
      </c>
      <c r="BB64" s="83" t="s">
        <v>1006</v>
      </c>
      <c r="BC64" s="82" t="s">
        <v>1007</v>
      </c>
      <c r="BD64" s="83" t="s">
        <v>1008</v>
      </c>
      <c r="BE64" s="82" t="s">
        <v>1009</v>
      </c>
      <c r="BF64" s="83" t="s">
        <v>1010</v>
      </c>
      <c r="BG64" s="82" t="s">
        <v>1011</v>
      </c>
      <c r="BH64" s="83" t="s">
        <v>1012</v>
      </c>
      <c r="BI64" s="82" t="s">
        <v>1013</v>
      </c>
      <c r="BJ64" s="83" t="s">
        <v>1014</v>
      </c>
      <c r="BK64" s="61" t="s">
        <v>1015</v>
      </c>
      <c r="BL64" s="83" t="s">
        <v>1016</v>
      </c>
      <c r="BM64" s="75"/>
      <c r="BN64" s="75"/>
      <c r="BO64" s="71"/>
      <c r="BP64" s="71"/>
      <c r="BQ64" s="75"/>
      <c r="BR64" s="75"/>
      <c r="BS64" s="71"/>
      <c r="BT64" s="71"/>
      <c r="BU64" s="75"/>
      <c r="BV64" s="75"/>
      <c r="BW64" s="71"/>
      <c r="BX64" s="71"/>
      <c r="BY64" s="76"/>
      <c r="BZ64" s="76"/>
      <c r="CA64" s="71"/>
      <c r="CB64" s="71"/>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row>
    <row r="65" spans="1:124" ht="135" x14ac:dyDescent="0.2">
      <c r="A65" s="207" t="s">
        <v>1017</v>
      </c>
      <c r="B65" s="55" t="s">
        <v>1018</v>
      </c>
      <c r="C65" s="56" t="s">
        <v>1019</v>
      </c>
      <c r="D65" s="55" t="s">
        <v>192</v>
      </c>
      <c r="E65" s="54" t="s">
        <v>193</v>
      </c>
      <c r="F65" s="56" t="s">
        <v>194</v>
      </c>
      <c r="G65" s="36">
        <v>2015</v>
      </c>
      <c r="H65" s="58"/>
      <c r="I65" s="56" t="s">
        <v>196</v>
      </c>
      <c r="J65" s="56" t="s">
        <v>197</v>
      </c>
      <c r="K65" s="56" t="s">
        <v>75</v>
      </c>
      <c r="L65" s="56" t="s">
        <v>1020</v>
      </c>
      <c r="M65" s="58"/>
      <c r="N65" s="58"/>
      <c r="O65" s="71" t="s">
        <v>1021</v>
      </c>
      <c r="P65" s="163"/>
      <c r="Q65" s="164"/>
      <c r="R65" s="164"/>
      <c r="S65" s="164"/>
      <c r="T65" s="164"/>
      <c r="U65" s="164"/>
      <c r="V65" s="164"/>
      <c r="W65" s="164"/>
      <c r="X65" s="164"/>
      <c r="Y65" s="164"/>
      <c r="Z65" s="164"/>
      <c r="AA65" s="164"/>
      <c r="AB65" s="164"/>
      <c r="AC65" s="164"/>
      <c r="AD65" s="164"/>
      <c r="AE65" s="164"/>
      <c r="AF65" s="164"/>
      <c r="AG65" s="164"/>
      <c r="AH65" s="164"/>
      <c r="AI65" s="164"/>
      <c r="AJ65" s="136"/>
      <c r="AK65" s="136"/>
      <c r="AL65" s="136"/>
      <c r="AM65" s="136"/>
      <c r="AN65" s="136"/>
      <c r="AO65" s="136"/>
      <c r="AP65" s="136"/>
      <c r="AQ65" s="136"/>
      <c r="AR65" s="136"/>
      <c r="AS65" s="136"/>
      <c r="AT65" s="136"/>
      <c r="AU65" s="136"/>
      <c r="AV65" s="136"/>
      <c r="AW65" s="136"/>
      <c r="AX65" s="136"/>
      <c r="AY65" s="136"/>
      <c r="AZ65" s="136"/>
      <c r="BA65" s="136" t="s">
        <v>1022</v>
      </c>
      <c r="BB65" s="149" t="s">
        <v>1023</v>
      </c>
      <c r="BC65" s="119" t="s">
        <v>1024</v>
      </c>
      <c r="BD65" s="150" t="s">
        <v>1025</v>
      </c>
      <c r="BE65" s="150" t="s">
        <v>1026</v>
      </c>
      <c r="BF65" s="85" t="s">
        <v>1027</v>
      </c>
      <c r="BG65" s="119" t="s">
        <v>1028</v>
      </c>
      <c r="BH65" s="149" t="s">
        <v>1029</v>
      </c>
      <c r="BI65" s="150" t="s">
        <v>1030</v>
      </c>
      <c r="BJ65" s="85" t="s">
        <v>1031</v>
      </c>
      <c r="BK65" s="119" t="s">
        <v>1032</v>
      </c>
      <c r="BL65" s="149" t="s">
        <v>1033</v>
      </c>
      <c r="BM65" s="150"/>
      <c r="BN65" s="150"/>
      <c r="BO65" s="71"/>
      <c r="BP65" s="71"/>
      <c r="BQ65" s="75"/>
      <c r="BR65" s="75"/>
      <c r="BS65" s="71"/>
      <c r="BT65" s="71"/>
      <c r="BU65" s="75"/>
      <c r="BV65" s="75"/>
      <c r="BW65" s="71"/>
      <c r="BX65" s="71"/>
      <c r="BY65" s="76"/>
      <c r="BZ65" s="76"/>
      <c r="CA65" s="71"/>
      <c r="CB65" s="71"/>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row>
    <row r="66" spans="1:124" ht="60" x14ac:dyDescent="0.2">
      <c r="A66" s="115" t="s">
        <v>1034</v>
      </c>
      <c r="B66" s="67" t="s">
        <v>1035</v>
      </c>
      <c r="C66" s="66" t="s">
        <v>364</v>
      </c>
      <c r="D66" s="67" t="s">
        <v>1036</v>
      </c>
      <c r="E66" s="132"/>
      <c r="F66" s="66" t="s">
        <v>1037</v>
      </c>
      <c r="G66" s="69" t="s">
        <v>113</v>
      </c>
      <c r="H66" s="66"/>
      <c r="I66" s="66" t="s">
        <v>1038</v>
      </c>
      <c r="J66" s="66"/>
      <c r="K66" s="66" t="s">
        <v>1039</v>
      </c>
      <c r="L66" s="66"/>
      <c r="M66" s="71"/>
      <c r="N66" s="71"/>
      <c r="O66" s="98"/>
      <c r="P66" s="133"/>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t="s">
        <v>1040</v>
      </c>
      <c r="BB66" s="71"/>
      <c r="BC66" s="71"/>
      <c r="BD66" s="75"/>
      <c r="BE66" s="75"/>
      <c r="BF66" s="75"/>
      <c r="BG66" s="71"/>
      <c r="BH66" s="71"/>
      <c r="BI66" s="75"/>
      <c r="BJ66" s="75"/>
      <c r="BK66" s="71"/>
      <c r="BL66" s="71"/>
      <c r="BM66" s="75"/>
      <c r="BN66" s="75"/>
      <c r="BO66" s="71"/>
      <c r="BP66" s="71"/>
      <c r="BQ66" s="75"/>
      <c r="BR66" s="75"/>
      <c r="BS66" s="71"/>
      <c r="BT66" s="71"/>
      <c r="BU66" s="75"/>
      <c r="BV66" s="75"/>
      <c r="BW66" s="71"/>
      <c r="BX66" s="71"/>
      <c r="BY66" s="76"/>
      <c r="BZ66" s="76"/>
      <c r="CA66" s="71"/>
      <c r="CB66" s="71"/>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row>
    <row r="67" spans="1:124" ht="270" x14ac:dyDescent="0.2">
      <c r="A67" s="115" t="s">
        <v>839</v>
      </c>
      <c r="B67" s="67" t="s">
        <v>1041</v>
      </c>
      <c r="C67" s="66" t="s">
        <v>400</v>
      </c>
      <c r="D67" s="67" t="s">
        <v>1042</v>
      </c>
      <c r="E67" s="68" t="s">
        <v>238</v>
      </c>
      <c r="F67" s="66" t="s">
        <v>237</v>
      </c>
      <c r="G67" s="69" t="s">
        <v>113</v>
      </c>
      <c r="H67" s="66"/>
      <c r="I67" s="66" t="s">
        <v>239</v>
      </c>
      <c r="J67" s="66" t="s">
        <v>240</v>
      </c>
      <c r="K67" s="66" t="s">
        <v>75</v>
      </c>
      <c r="L67" s="66"/>
      <c r="M67" s="71"/>
      <c r="N67" s="71"/>
      <c r="O67" s="61"/>
      <c r="P67" s="60"/>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t="s">
        <v>1043</v>
      </c>
      <c r="BB67" s="62" t="s">
        <v>1044</v>
      </c>
      <c r="BC67" s="61" t="s">
        <v>1045</v>
      </c>
      <c r="BD67" s="62" t="s">
        <v>1046</v>
      </c>
      <c r="BE67" s="61" t="s">
        <v>1047</v>
      </c>
      <c r="BF67" s="62" t="s">
        <v>1048</v>
      </c>
      <c r="BG67" s="61" t="s">
        <v>1049</v>
      </c>
      <c r="BH67" s="62" t="s">
        <v>1050</v>
      </c>
      <c r="BI67" s="61" t="s">
        <v>1051</v>
      </c>
      <c r="BJ67" s="62" t="s">
        <v>1052</v>
      </c>
      <c r="BK67" s="61" t="s">
        <v>1053</v>
      </c>
      <c r="BL67" s="62" t="s">
        <v>1054</v>
      </c>
      <c r="BM67" s="61" t="s">
        <v>1055</v>
      </c>
      <c r="BN67" s="62" t="s">
        <v>1056</v>
      </c>
      <c r="BO67" s="61" t="s">
        <v>1057</v>
      </c>
      <c r="BP67" s="62" t="s">
        <v>1058</v>
      </c>
      <c r="BQ67" s="61" t="s">
        <v>1059</v>
      </c>
      <c r="BR67" s="62" t="s">
        <v>1060</v>
      </c>
      <c r="BS67" s="61" t="s">
        <v>1061</v>
      </c>
      <c r="BT67" s="62" t="s">
        <v>1062</v>
      </c>
      <c r="BU67" s="61" t="s">
        <v>1063</v>
      </c>
      <c r="BV67" s="62" t="s">
        <v>1064</v>
      </c>
      <c r="BW67" s="98" t="s">
        <v>1065</v>
      </c>
      <c r="BX67" s="98"/>
      <c r="BY67" s="119" t="s">
        <v>1066</v>
      </c>
      <c r="BZ67" s="117" t="s">
        <v>87</v>
      </c>
      <c r="CA67" s="71"/>
      <c r="CB67" s="71"/>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row>
    <row r="68" spans="1:124" ht="60" x14ac:dyDescent="0.2">
      <c r="A68" s="115" t="s">
        <v>886</v>
      </c>
      <c r="B68" s="157" t="s">
        <v>1067</v>
      </c>
      <c r="C68" s="66" t="s">
        <v>1068</v>
      </c>
      <c r="D68" s="67" t="s">
        <v>1069</v>
      </c>
      <c r="E68" s="132"/>
      <c r="F68" s="66"/>
      <c r="G68" s="69" t="s">
        <v>113</v>
      </c>
      <c r="H68" s="66"/>
      <c r="I68" s="66" t="s">
        <v>95</v>
      </c>
      <c r="J68" s="66" t="s">
        <v>96</v>
      </c>
      <c r="K68" s="66" t="s">
        <v>75</v>
      </c>
      <c r="L68" s="66"/>
      <c r="M68" s="66" t="s">
        <v>1070</v>
      </c>
      <c r="N68" s="71"/>
      <c r="O68" s="103"/>
      <c r="P68" s="104"/>
      <c r="Q68" s="106"/>
      <c r="R68" s="106"/>
      <c r="S68" s="106"/>
      <c r="T68" s="106"/>
      <c r="U68" s="106"/>
      <c r="V68" s="106"/>
      <c r="W68" s="106"/>
      <c r="X68" s="106"/>
      <c r="Y68" s="106"/>
      <c r="Z68" s="106"/>
      <c r="AA68" s="106"/>
      <c r="AB68" s="106"/>
      <c r="AC68" s="106"/>
      <c r="AD68" s="106"/>
      <c r="AE68" s="106"/>
      <c r="AF68" s="106"/>
      <c r="AG68" s="106"/>
      <c r="AH68" s="106"/>
      <c r="AI68" s="106"/>
      <c r="AJ68" s="103"/>
      <c r="AK68" s="103"/>
      <c r="AL68" s="103"/>
      <c r="AM68" s="103"/>
      <c r="AN68" s="103"/>
      <c r="AO68" s="103"/>
      <c r="AP68" s="103"/>
      <c r="AQ68" s="103"/>
      <c r="AR68" s="103"/>
      <c r="AS68" s="103"/>
      <c r="AT68" s="103"/>
      <c r="AU68" s="103"/>
      <c r="AV68" s="103"/>
      <c r="AW68" s="103"/>
      <c r="AX68" s="103"/>
      <c r="AY68" s="103"/>
      <c r="AZ68" s="103"/>
      <c r="BA68" s="119" t="s">
        <v>1071</v>
      </c>
      <c r="BB68" s="149" t="s">
        <v>1072</v>
      </c>
      <c r="BC68" s="119"/>
      <c r="BD68" s="150"/>
      <c r="BE68" s="150"/>
      <c r="BF68" s="150"/>
      <c r="BG68" s="71"/>
      <c r="BH68" s="71"/>
      <c r="BI68" s="75"/>
      <c r="BJ68" s="75"/>
      <c r="BK68" s="71"/>
      <c r="BL68" s="71"/>
      <c r="BM68" s="75"/>
      <c r="BN68" s="75"/>
      <c r="BO68" s="71"/>
      <c r="BP68" s="71"/>
      <c r="BQ68" s="75"/>
      <c r="BR68" s="75"/>
      <c r="BS68" s="71"/>
      <c r="BT68" s="71"/>
      <c r="BU68" s="75"/>
      <c r="BV68" s="75"/>
      <c r="BW68" s="71"/>
      <c r="BX68" s="71"/>
      <c r="BY68" s="76"/>
      <c r="BZ68" s="76"/>
      <c r="CA68" s="71"/>
      <c r="CB68" s="71"/>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row>
    <row r="69" spans="1:124" ht="60" x14ac:dyDescent="0.2">
      <c r="A69" s="115" t="s">
        <v>1073</v>
      </c>
      <c r="B69" s="157" t="s">
        <v>1074</v>
      </c>
      <c r="C69" s="66" t="s">
        <v>1075</v>
      </c>
      <c r="D69" s="67" t="s">
        <v>1076</v>
      </c>
      <c r="E69" s="68" t="s">
        <v>1077</v>
      </c>
      <c r="F69" s="71"/>
      <c r="G69" s="69" t="s">
        <v>113</v>
      </c>
      <c r="H69" s="66"/>
      <c r="I69" s="66" t="s">
        <v>95</v>
      </c>
      <c r="J69" s="66" t="s">
        <v>96</v>
      </c>
      <c r="K69" s="66" t="s">
        <v>75</v>
      </c>
      <c r="L69" s="66" t="s">
        <v>1078</v>
      </c>
      <c r="M69" s="71"/>
      <c r="N69" s="71"/>
      <c r="O69" s="103"/>
      <c r="P69" s="104"/>
      <c r="Q69" s="106"/>
      <c r="R69" s="106"/>
      <c r="S69" s="106"/>
      <c r="T69" s="106"/>
      <c r="U69" s="106"/>
      <c r="V69" s="106"/>
      <c r="W69" s="106"/>
      <c r="X69" s="106"/>
      <c r="Y69" s="106"/>
      <c r="Z69" s="106"/>
      <c r="AA69" s="106"/>
      <c r="AB69" s="106"/>
      <c r="AC69" s="106"/>
      <c r="AD69" s="106"/>
      <c r="AE69" s="106"/>
      <c r="AF69" s="106"/>
      <c r="AG69" s="106"/>
      <c r="AH69" s="106"/>
      <c r="AI69" s="106"/>
      <c r="AJ69" s="103"/>
      <c r="AK69" s="103"/>
      <c r="AL69" s="103"/>
      <c r="AM69" s="103"/>
      <c r="AN69" s="103"/>
      <c r="AO69" s="103"/>
      <c r="AP69" s="103"/>
      <c r="AQ69" s="103"/>
      <c r="AR69" s="103"/>
      <c r="AS69" s="103"/>
      <c r="AT69" s="103"/>
      <c r="AU69" s="103"/>
      <c r="AV69" s="103"/>
      <c r="AW69" s="103"/>
      <c r="AX69" s="103"/>
      <c r="AY69" s="103"/>
      <c r="AZ69" s="103"/>
      <c r="BA69" s="98" t="s">
        <v>1079</v>
      </c>
      <c r="BB69" s="71"/>
      <c r="BC69" s="74" t="s">
        <v>256</v>
      </c>
      <c r="BD69" s="118" t="s">
        <v>1080</v>
      </c>
      <c r="BE69" s="75"/>
      <c r="BF69" s="75"/>
      <c r="BG69" s="71"/>
      <c r="BH69" s="71"/>
      <c r="BI69" s="75"/>
      <c r="BJ69" s="75"/>
      <c r="BK69" s="71"/>
      <c r="BL69" s="71"/>
      <c r="BM69" s="75"/>
      <c r="BN69" s="75"/>
      <c r="BO69" s="71"/>
      <c r="BP69" s="71"/>
      <c r="BQ69" s="75"/>
      <c r="BR69" s="75"/>
      <c r="BS69" s="71"/>
      <c r="BT69" s="71"/>
      <c r="BU69" s="75"/>
      <c r="BV69" s="75"/>
      <c r="BW69" s="71"/>
      <c r="BX69" s="71"/>
      <c r="BY69" s="76"/>
      <c r="BZ69" s="76"/>
      <c r="CA69" s="71"/>
      <c r="CB69" s="71"/>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row>
    <row r="70" spans="1:124" ht="120" x14ac:dyDescent="0.2">
      <c r="A70" s="115" t="s">
        <v>938</v>
      </c>
      <c r="B70" s="67" t="s">
        <v>1081</v>
      </c>
      <c r="C70" s="66" t="s">
        <v>1082</v>
      </c>
      <c r="D70" s="67" t="s">
        <v>1083</v>
      </c>
      <c r="E70" s="68"/>
      <c r="F70" s="71"/>
      <c r="G70" s="69" t="s">
        <v>113</v>
      </c>
      <c r="H70" s="66"/>
      <c r="I70" s="66" t="s">
        <v>1084</v>
      </c>
      <c r="J70" s="66"/>
      <c r="K70" s="66" t="s">
        <v>1085</v>
      </c>
      <c r="L70" s="66" t="s">
        <v>1086</v>
      </c>
      <c r="M70" s="71"/>
      <c r="N70" s="71"/>
      <c r="O70" s="103"/>
      <c r="P70" s="104"/>
      <c r="Q70" s="106"/>
      <c r="R70" s="106"/>
      <c r="S70" s="106"/>
      <c r="T70" s="106"/>
      <c r="U70" s="106"/>
      <c r="V70" s="106"/>
      <c r="W70" s="106"/>
      <c r="X70" s="106"/>
      <c r="Y70" s="106"/>
      <c r="Z70" s="106"/>
      <c r="AA70" s="106"/>
      <c r="AB70" s="106"/>
      <c r="AC70" s="106"/>
      <c r="AD70" s="106"/>
      <c r="AE70" s="106"/>
      <c r="AF70" s="106"/>
      <c r="AG70" s="106"/>
      <c r="AH70" s="106"/>
      <c r="AI70" s="106"/>
      <c r="AJ70" s="103"/>
      <c r="AK70" s="103"/>
      <c r="AL70" s="103"/>
      <c r="AM70" s="103"/>
      <c r="AN70" s="103"/>
      <c r="AO70" s="103"/>
      <c r="AP70" s="103"/>
      <c r="AQ70" s="103"/>
      <c r="AR70" s="103"/>
      <c r="AS70" s="103"/>
      <c r="AT70" s="103"/>
      <c r="AU70" s="103"/>
      <c r="AV70" s="103"/>
      <c r="AW70" s="103"/>
      <c r="AX70" s="103"/>
      <c r="AY70" s="103"/>
      <c r="AZ70" s="103"/>
      <c r="BA70" s="98" t="s">
        <v>1087</v>
      </c>
      <c r="BB70" s="74" t="s">
        <v>1088</v>
      </c>
      <c r="BC70" s="98" t="s">
        <v>256</v>
      </c>
      <c r="BD70" s="118" t="s">
        <v>1089</v>
      </c>
      <c r="BE70" s="82" t="s">
        <v>1090</v>
      </c>
      <c r="BF70" s="83" t="s">
        <v>1091</v>
      </c>
      <c r="BG70" s="82" t="s">
        <v>1092</v>
      </c>
      <c r="BH70" s="83" t="s">
        <v>1093</v>
      </c>
      <c r="BI70" s="82" t="s">
        <v>1094</v>
      </c>
      <c r="BJ70" s="83" t="s">
        <v>1095</v>
      </c>
      <c r="BK70" s="71"/>
      <c r="BL70" s="71"/>
      <c r="BM70" s="75"/>
      <c r="BN70" s="75"/>
      <c r="BO70" s="71"/>
      <c r="BP70" s="71"/>
      <c r="BQ70" s="75"/>
      <c r="BR70" s="75"/>
      <c r="BS70" s="71"/>
      <c r="BT70" s="71"/>
      <c r="BU70" s="75"/>
      <c r="BV70" s="75"/>
      <c r="BW70" s="71"/>
      <c r="BX70" s="71"/>
      <c r="BY70" s="76"/>
      <c r="BZ70" s="76"/>
      <c r="CA70" s="71"/>
      <c r="CB70" s="71"/>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row>
    <row r="71" spans="1:124" ht="409" x14ac:dyDescent="0.2">
      <c r="A71" s="210" t="s">
        <v>839</v>
      </c>
      <c r="B71" s="153" t="s">
        <v>1096</v>
      </c>
      <c r="C71" s="152" t="s">
        <v>1097</v>
      </c>
      <c r="D71" s="153" t="s">
        <v>1098</v>
      </c>
      <c r="E71" s="116" t="s">
        <v>1099</v>
      </c>
      <c r="F71" s="152" t="s">
        <v>1100</v>
      </c>
      <c r="G71" s="69" t="s">
        <v>113</v>
      </c>
      <c r="H71" s="152" t="s">
        <v>1101</v>
      </c>
      <c r="I71" s="152" t="s">
        <v>1102</v>
      </c>
      <c r="J71" s="152"/>
      <c r="K71" s="152" t="s">
        <v>577</v>
      </c>
      <c r="L71" s="152" t="s">
        <v>1103</v>
      </c>
      <c r="M71" s="127"/>
      <c r="N71" s="127"/>
      <c r="O71" s="61"/>
      <c r="P71" s="112" t="s">
        <v>1107</v>
      </c>
      <c r="Q71" s="77" t="s">
        <v>1104</v>
      </c>
      <c r="R71" s="77" t="s">
        <v>1105</v>
      </c>
      <c r="S71" s="77" t="s">
        <v>1106</v>
      </c>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t="s">
        <v>1108</v>
      </c>
      <c r="BB71" s="62" t="s">
        <v>1109</v>
      </c>
      <c r="BC71" s="61" t="s">
        <v>1110</v>
      </c>
      <c r="BD71" s="62" t="s">
        <v>1111</v>
      </c>
      <c r="BE71" s="61" t="s">
        <v>1112</v>
      </c>
      <c r="BF71" s="62" t="s">
        <v>1113</v>
      </c>
      <c r="BG71" s="61" t="s">
        <v>1114</v>
      </c>
      <c r="BH71" s="62" t="s">
        <v>1115</v>
      </c>
      <c r="BI71" s="61" t="s">
        <v>1116</v>
      </c>
      <c r="BJ71" s="62" t="s">
        <v>1117</v>
      </c>
      <c r="BK71" s="165" t="str">
        <f>HYPERLINK("http://www.ncbi.nlm.nih.gov/pubmed/25144126","J Am Coll Nutr. 2014 / Advanced Foods and Material Network, Loblaw Companies Ltd., Unilever, Barilla, the Almond Board of California, the Coca-Cola Company ")</f>
        <v xml:space="preserve">J Am Coll Nutr. 2014 / Advanced Foods and Material Network, Loblaw Companies Ltd., Unilever, Barilla, the Almond Board of California, the Coca-Cola Company </v>
      </c>
      <c r="BL71" s="162"/>
      <c r="BM71" s="165" t="s">
        <v>2564</v>
      </c>
      <c r="BN71" s="162"/>
      <c r="BO71" s="165" t="str">
        <f>HYPERLINK("http://www.ncbi.nlm.nih.gov/pubmed/25076495","PLoS One. 2014 / Canadian Society of Endocrinology and Metabolism to produce mini cases for the Canadian Diabetes Association ")</f>
        <v xml:space="preserve">PLoS One. 2014 / Canadian Society of Endocrinology and Metabolism to produce mini cases for the Canadian Diabetes Association </v>
      </c>
      <c r="BP71" s="162"/>
      <c r="BQ71" s="165" t="str">
        <f>HYPERLINK("http://www.ncbi.nlm.nih.gov/pubmed/25074070","BMJ Open. 2014 / Agricultural Bioproducts Innovation Program through the Pulse Research Network ")</f>
        <v xml:space="preserve">BMJ Open. 2014 / Agricultural Bioproducts Innovation Program through the Pulse Research Network </v>
      </c>
      <c r="BR71" s="162"/>
      <c r="BS71" s="165" t="str">
        <f>HYPERLINK("http://www.ncbi.nlm.nih.gov/pubmed/24929428","Diabetes Care. 2014 / scientific advisory board of Unilever, Sanitarium Company, California Strawberry Commission, Pacific Health Laboratories, Metagenics, Kellogg’s, Quaker Oats, Procter &amp; Gamble, The Coca-Cola Company, NuVal Griffin Hospital, Abbott...")</f>
        <v>Diabetes Care. 2014 / scientific advisory board of Unilever, Sanitarium Company, California Strawberry Commission, Pacific Health Laboratories, Metagenics, Kellogg’s, Quaker Oats, Procter &amp; Gamble, The Coca-Cola Company, NuVal Griffin Hospital, Abbott...</v>
      </c>
      <c r="BT71" s="162"/>
      <c r="BU71" s="165" t="s">
        <v>2565</v>
      </c>
      <c r="BV71" s="162"/>
      <c r="BW71" s="165" t="str">
        <f>HYPERLINK("http://www.ncbi.nlm.nih.gov/pubmed/24820437","Obesity (Silver Spring). 2014 / Pacific Health Laboratories, Nutritional Fundamental for Health, Barilla, Metagenics, Bayer Consumer Care, Unilever Canada and Netherlands, Solae, Kellogg, Quaker Oats, Procter &amp; Gamble, the Coca-Cola Company")</f>
        <v>Obesity (Silver Spring). 2014 / Pacific Health Laboratories, Nutritional Fundamental for Health, Barilla, Metagenics, Bayer Consumer Care, Unilever Canada and Netherlands, Solae, Kellogg, Quaker Oats, Procter &amp; Gamble, the Coca-Cola Company</v>
      </c>
      <c r="BX71" s="162"/>
      <c r="BY71" s="165" t="str">
        <f>HYPERLINK("http://www.ncbi.nlm.nih.gov/pubmed/24710915 ","CMAJ. 2014 / Oldways Preservation Trust, Kellogg’s, Quaker Oats, the Griffin Hospital, Abbott Laboratories, Dean Foods, the California Strawberry Commission, the American Peanut Council ")</f>
        <v xml:space="preserve">CMAJ. 2014 / Oldways Preservation Trust, Kellogg’s, Quaker Oats, the Griffin Hospital, Abbott Laboratories, Dean Foods, the California Strawberry Commission, the American Peanut Council </v>
      </c>
      <c r="BZ71" s="162"/>
      <c r="CA71" s="165" t="str">
        <f>HYPERLINK("http://www.ncbi.nlm.nih.gov/pubmed/24659234","Diab Vasc Dis Res. 2014 / DJAJ reported serving on the Scientific Advisory Board of Unilever, Sanitarium Company, California Strawberry Commission, Loblaw Supermarket, Herbal Life International ")</f>
        <v xml:space="preserve">Diab Vasc Dis Res. 2014 / DJAJ reported serving on the Scientific Advisory Board of Unilever, Sanitarium Company, California Strawberry Commission, Loblaw Supermarket, Herbal Life International </v>
      </c>
      <c r="CB71" s="162"/>
      <c r="CC71" s="165" t="str">
        <f>HYPERLINK("http://www.ncbi.nlm.nih.gov/pubmed/24500611","BMJ Open. 2014 / DJAJ has served on the Scientific Advisory Board of Sanitarium Company, Agri-Culture and Agri-Food Canada (AAFC), )")</f>
        <v>BMJ Open. 2014 / DJAJ has served on the Scientific Advisory Board of Sanitarium Company, Agri-Culture and Agri-Food Canada (AAFC), )</v>
      </c>
      <c r="CD71" s="162"/>
      <c r="CE71" s="165" t="str">
        <f>HYPERLINK("http://www.ncbi.nlm.nih.gov/pubmed/24401226","Atherosclerosis. 2014 / The Coca Cola Company (investigator initiated, unrestricted), Barilla, Solae")</f>
        <v>Atherosclerosis. 2014 / The Coca Cola Company (investigator initiated, unrestricted), Barilla, Solae</v>
      </c>
      <c r="CF71" s="162"/>
      <c r="CG71" s="165" t="str">
        <f>HYPERLINK("http://www.ncbi.nlm.nih.gov/pubmed/24271882 ","Curr Atheroscler Rep. 2014 / David Jenkins has served on the Scientific Advisory Board of Sanitarium Company, AAFC, Canadian Agriculture Policy Institute (CAPI), the California Strawberry Commission, Loblaw Supermarket, Herbal Life International")</f>
        <v>Curr Atheroscler Rep. 2014 / David Jenkins has served on the Scientific Advisory Board of Sanitarium Company, AAFC, Canadian Agriculture Policy Institute (CAPI), the California Strawberry Commission, Loblaw Supermarket, Herbal Life International</v>
      </c>
      <c r="CH71" s="162"/>
      <c r="CI71" s="165" t="s">
        <v>2566</v>
      </c>
      <c r="CJ71" s="162"/>
      <c r="CK71" s="165" t="str">
        <f>HYPERLINK("http://www.ncbi.nlm.nih.gov/pubmed/23674441","BMJ Open. 2013 / Scientific Advisory Board of Sanitarium Company, Agri-Culture and Agri-Food Canada (AAFC), Canadian Agriculture Policy Institute (CAPI), California Strawberry Commission ")</f>
        <v xml:space="preserve">BMJ Open. 2013 / Scientific Advisory Board of Sanitarium Company, Agri-Culture and Agri-Food Canada (AAFC), Canadian Agriculture Policy Institute (CAPI), California Strawberry Commission </v>
      </c>
      <c r="CL71" s="162"/>
      <c r="CM71" s="165" t="str">
        <f>HYPERLINK("http://www.ncbi.nlm.nih.gov/pubmed/23316283","J Am Heart Assoc. 2012 / The Coca-Cola Company and the Calorie Control Council")</f>
        <v>J Am Heart Assoc. 2012 / The Coca-Cola Company and the Calorie Control Council</v>
      </c>
      <c r="CN71" s="162"/>
      <c r="CO71" s="165" t="str">
        <f>HYPERLINK("http://www.ncbi.nlm.nih.gov/pubmed/23312076","Br J Nutr. 2013 / Solae, Unilever, Loblaws Supermarkets, Barilla, Haine Celestial, the CIHR, the Canada Foundation for Innovation, Advanced Foods and Materials Network (AFMNet), the International Tree Nut Council Nutrition Research &amp; Education Foundation")</f>
        <v>Br J Nutr. 2013 / Solae, Unilever, Loblaws Supermarkets, Barilla, Haine Celestial, the CIHR, the Canada Foundation for Innovation, Advanced Foods and Materials Network (AFMNet), the International Tree Nut Council Nutrition Research &amp; Education Foundation</v>
      </c>
      <c r="CP71" s="162"/>
      <c r="CQ71" s="165" t="str">
        <f>HYPERLINK("http://www.ncbi.nlm.nih.gov/pubmed/22874526","Br J Nutr. 2012 / D. J. A. J. is on the scientific advisory board of a soyafood company")</f>
        <v>Br J Nutr. 2012 / D. J. A. J. is on the scientific advisory board of a soyafood company</v>
      </c>
      <c r="CR71" s="162"/>
      <c r="CS71" s="165" t="str">
        <f>HYPERLINK("http://www.ncbi.nlm.nih.gov/pubmed/22723585","Diabetes Care. 2012 / consultant fees, honoraria, travel funding, or research support from or served on the scientific advisory board for the CIHR; the Canadian Foundation for Innovation (CFI); Ontario Research Fund (ORF)")</f>
        <v>Diabetes Care. 2012 / consultant fees, honoraria, travel funding, or research support from or served on the scientific advisory board for the CIHR; the Canadian Foundation for Innovation (CFI); Ontario Research Fund (ORF)</v>
      </c>
      <c r="CT71" s="162"/>
      <c r="CU71" s="165" t="str">
        <f>HYPERLINK("http://www.ncbi.nlm.nih.gov/pubmed/22331380","Hypertension. 2012 / the Coca-Cola Company and has served on the scientific advisory board for or received research support, consultant fees, or honoraria from Barilla, Solae")</f>
        <v>Hypertension. 2012 / the Coca-Cola Company and has served on the scientific advisory board for or received research support, consultant fees, or honoraria from Barilla, Solae</v>
      </c>
      <c r="CV71" s="162"/>
      <c r="CW71" s="165" t="str">
        <f>HYPERLINK("http://www.ncbi.nlm.nih.gov/pubmed/22301925","Am J Clin Nutr. 2012 / the Scientific Advisory Board of Unilever, Sanitarium Company, California Strawberry Commission, Loblaw Supermarket")</f>
        <v>Am J Clin Nutr. 2012 / the Scientific Advisory Board of Unilever, Sanitarium Company, California Strawberry Commission, Loblaw Supermarket</v>
      </c>
      <c r="CX71" s="162"/>
      <c r="CY71" s="165" t="str">
        <f>HYPERLINK("http://www.ncbi.nlm.nih.gov/pubmed/21862744","JAMA. 2011 Scientific Advisory Board of Unilever, Sanitarium Company, California Strawberry Commission, Loblaw Supermarket")</f>
        <v>JAMA. 2011 Scientific Advisory Board of Unilever, Sanitarium Company, California Strawberry Commission, Loblaw Supermarket</v>
      </c>
      <c r="CZ71" s="162"/>
      <c r="DA71" s="165" t="str">
        <f>HYPERLINK("http://www.ncbi.nlm.nih.gov/pubmed/21801974","Can J Cardiol. 2011 / NuVal System, Abbott Laboratories, Kellogg’s, Quakers, Barilla, Solae, Unilever, Hain Celestial, Loblaws Inc., The Coca Cola Sugar Advisory Board ")</f>
        <v xml:space="preserve">Can J Cardiol. 2011 / NuVal System, Abbott Laboratories, Kellogg’s, Quakers, Barilla, Solae, Unilever, Hain Celestial, Loblaws Inc., The Coca Cola Sugar Advisory Board </v>
      </c>
      <c r="DB71" s="162"/>
      <c r="DC71" s="165" t="str">
        <f>HYPERLINK("http://www.ncbi.nlm.nih.gov/pubmed/21715526","Diabetes Care. 2011 / D.J.A.J. has served on scientific advisory boards of Unilever, the Sanitarium Company, and the California Strawberry Commission.")</f>
        <v>Diabetes Care. 2011 / D.J.A.J. has served on scientific advisory boards of Unilever, the Sanitarium Company, and the California Strawberry Commission.</v>
      </c>
      <c r="DD71" s="162"/>
      <c r="DE71" s="165" t="str">
        <f>HYPERLINK("http://www.ncbi.nlm.nih.gov/pubmed/21653575"," J Nutr. 2011 / Loblaws, Unilever, Barilla, and the Almond Board of California ")</f>
        <v xml:space="preserve"> J Nutr. 2011 / Loblaws, Unilever, Barilla, and the Almond Board of California </v>
      </c>
      <c r="DF71" s="162"/>
      <c r="DG71" s="165" t="str">
        <f>HYPERLINK("http://www.ncbi.nlm.nih.gov/pubmed/20947104 ","Metabolism. 2011 / Almond Board of California and the International Tree Nut Council")</f>
        <v>Metabolism. 2011 / Almond Board of California and the International Tree Nut Council</v>
      </c>
      <c r="DH71" s="162"/>
      <c r="DI71" s="137" t="s">
        <v>1118</v>
      </c>
      <c r="DJ71" s="166" t="s">
        <v>1119</v>
      </c>
      <c r="DK71" s="137" t="s">
        <v>1120</v>
      </c>
      <c r="DL71" s="160" t="s">
        <v>1121</v>
      </c>
      <c r="DM71" s="142" t="s">
        <v>1122</v>
      </c>
      <c r="DN71" s="143" t="s">
        <v>87</v>
      </c>
      <c r="DO71" s="144"/>
      <c r="DP71" s="144"/>
      <c r="DQ71" s="144"/>
      <c r="DR71" s="144"/>
      <c r="DS71" s="144"/>
      <c r="DT71" s="144"/>
    </row>
    <row r="72" spans="1:124" ht="105" x14ac:dyDescent="0.2">
      <c r="A72" s="115" t="s">
        <v>1123</v>
      </c>
      <c r="B72" s="67" t="s">
        <v>1124</v>
      </c>
      <c r="C72" s="66" t="s">
        <v>1125</v>
      </c>
      <c r="D72" s="67" t="s">
        <v>1126</v>
      </c>
      <c r="E72" s="68" t="s">
        <v>1127</v>
      </c>
      <c r="F72" s="66" t="s">
        <v>1128</v>
      </c>
      <c r="G72" s="69" t="s">
        <v>113</v>
      </c>
      <c r="H72" s="71"/>
      <c r="I72" s="66" t="s">
        <v>1129</v>
      </c>
      <c r="J72" s="66"/>
      <c r="K72" s="66" t="s">
        <v>1085</v>
      </c>
      <c r="L72" s="167" t="s">
        <v>1130</v>
      </c>
      <c r="M72" s="71"/>
      <c r="N72" s="71"/>
      <c r="O72" s="103"/>
      <c r="P72" s="104"/>
      <c r="Q72" s="106"/>
      <c r="R72" s="106"/>
      <c r="S72" s="106"/>
      <c r="T72" s="106"/>
      <c r="U72" s="106"/>
      <c r="V72" s="106"/>
      <c r="W72" s="106"/>
      <c r="X72" s="106"/>
      <c r="Y72" s="106"/>
      <c r="Z72" s="106"/>
      <c r="AA72" s="106"/>
      <c r="AB72" s="106"/>
      <c r="AC72" s="106"/>
      <c r="AD72" s="106"/>
      <c r="AE72" s="106"/>
      <c r="AF72" s="106"/>
      <c r="AG72" s="106"/>
      <c r="AH72" s="106"/>
      <c r="AI72" s="106"/>
      <c r="AJ72" s="103"/>
      <c r="AK72" s="103"/>
      <c r="AL72" s="103"/>
      <c r="AM72" s="103"/>
      <c r="AN72" s="103"/>
      <c r="AO72" s="103"/>
      <c r="AP72" s="103"/>
      <c r="AQ72" s="103"/>
      <c r="AR72" s="103"/>
      <c r="AS72" s="103"/>
      <c r="AT72" s="103"/>
      <c r="AU72" s="103"/>
      <c r="AV72" s="103"/>
      <c r="AW72" s="103"/>
      <c r="AX72" s="103"/>
      <c r="AY72" s="103"/>
      <c r="AZ72" s="103"/>
      <c r="BA72" s="82" t="s">
        <v>1131</v>
      </c>
      <c r="BB72" s="83" t="s">
        <v>1132</v>
      </c>
      <c r="BC72" s="82" t="s">
        <v>1133</v>
      </c>
      <c r="BD72" s="83" t="s">
        <v>1134</v>
      </c>
      <c r="BE72" s="98" t="s">
        <v>1135</v>
      </c>
      <c r="BF72" s="75"/>
      <c r="BG72" s="71"/>
      <c r="BH72" s="71"/>
      <c r="BI72" s="75"/>
      <c r="BJ72" s="75"/>
      <c r="BK72" s="71"/>
      <c r="BL72" s="71"/>
      <c r="BM72" s="75"/>
      <c r="BN72" s="75"/>
      <c r="BO72" s="71"/>
      <c r="BP72" s="71"/>
      <c r="BQ72" s="75"/>
      <c r="BR72" s="75"/>
      <c r="BS72" s="71"/>
      <c r="BT72" s="71"/>
      <c r="BU72" s="75"/>
      <c r="BV72" s="75"/>
      <c r="BW72" s="71"/>
      <c r="BX72" s="71"/>
      <c r="BY72" s="76"/>
      <c r="BZ72" s="76"/>
      <c r="CA72" s="71"/>
      <c r="CB72" s="71"/>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row>
    <row r="73" spans="1:124" ht="135" x14ac:dyDescent="0.2">
      <c r="A73" s="115" t="s">
        <v>1136</v>
      </c>
      <c r="B73" s="67" t="s">
        <v>1137</v>
      </c>
      <c r="C73" s="66" t="s">
        <v>1138</v>
      </c>
      <c r="D73" s="67" t="s">
        <v>1139</v>
      </c>
      <c r="E73" s="68" t="s">
        <v>307</v>
      </c>
      <c r="F73" s="66"/>
      <c r="G73" s="69" t="s">
        <v>113</v>
      </c>
      <c r="H73" s="66"/>
      <c r="I73" s="66" t="s">
        <v>308</v>
      </c>
      <c r="J73" s="66"/>
      <c r="K73" s="66" t="s">
        <v>309</v>
      </c>
      <c r="L73" s="66"/>
      <c r="M73" s="71"/>
      <c r="N73" s="71"/>
      <c r="O73" s="61"/>
      <c r="P73" s="60"/>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t="s">
        <v>1140</v>
      </c>
      <c r="BB73" s="62" t="s">
        <v>315</v>
      </c>
      <c r="BC73" s="98" t="s">
        <v>1141</v>
      </c>
      <c r="BD73" s="137"/>
      <c r="BE73" s="98" t="s">
        <v>1142</v>
      </c>
      <c r="BF73" s="75"/>
      <c r="BG73" s="71"/>
      <c r="BH73" s="71"/>
      <c r="BI73" s="75"/>
      <c r="BJ73" s="75"/>
      <c r="BK73" s="71"/>
      <c r="BL73" s="71"/>
      <c r="BM73" s="75"/>
      <c r="BN73" s="75"/>
      <c r="BO73" s="71"/>
      <c r="BP73" s="71"/>
      <c r="BQ73" s="75"/>
      <c r="BR73" s="75"/>
      <c r="BS73" s="71"/>
      <c r="BT73" s="71"/>
      <c r="BU73" s="75"/>
      <c r="BV73" s="75"/>
      <c r="BW73" s="71"/>
      <c r="BX73" s="71"/>
      <c r="BY73" s="76"/>
      <c r="BZ73" s="76"/>
      <c r="CA73" s="71"/>
      <c r="CB73" s="71"/>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row>
    <row r="74" spans="1:124" ht="409" x14ac:dyDescent="0.2">
      <c r="A74" s="112" t="s">
        <v>839</v>
      </c>
      <c r="B74" s="108" t="s">
        <v>1143</v>
      </c>
      <c r="C74" s="77" t="s">
        <v>1144</v>
      </c>
      <c r="D74" s="108"/>
      <c r="E74" s="110"/>
      <c r="F74" s="77" t="s">
        <v>1145</v>
      </c>
      <c r="G74" s="69" t="s">
        <v>113</v>
      </c>
      <c r="H74" s="77"/>
      <c r="I74" s="77" t="s">
        <v>1147</v>
      </c>
      <c r="J74" s="77" t="s">
        <v>1148</v>
      </c>
      <c r="K74" s="77" t="s">
        <v>75</v>
      </c>
      <c r="L74" s="77" t="s">
        <v>1149</v>
      </c>
      <c r="M74" s="111"/>
      <c r="N74" s="111"/>
      <c r="O74" s="77" t="s">
        <v>1170</v>
      </c>
      <c r="P74" s="148" t="s">
        <v>1171</v>
      </c>
      <c r="Q74" s="77" t="s">
        <v>1150</v>
      </c>
      <c r="R74" s="77" t="s">
        <v>287</v>
      </c>
      <c r="S74" s="77" t="s">
        <v>1151</v>
      </c>
      <c r="T74" s="77" t="s">
        <v>1152</v>
      </c>
      <c r="U74" s="77" t="s">
        <v>1153</v>
      </c>
      <c r="V74" s="77" t="s">
        <v>1154</v>
      </c>
      <c r="W74" s="77" t="s">
        <v>1155</v>
      </c>
      <c r="X74" s="77" t="s">
        <v>1156</v>
      </c>
      <c r="Y74" s="77" t="s">
        <v>1157</v>
      </c>
      <c r="Z74" s="77" t="s">
        <v>1158</v>
      </c>
      <c r="AA74" s="77" t="s">
        <v>1159</v>
      </c>
      <c r="AB74" s="77" t="s">
        <v>1160</v>
      </c>
      <c r="AC74" s="77" t="s">
        <v>1161</v>
      </c>
      <c r="AD74" s="77" t="s">
        <v>1162</v>
      </c>
      <c r="AE74" s="77" t="s">
        <v>1163</v>
      </c>
      <c r="AF74" s="77" t="s">
        <v>1164</v>
      </c>
      <c r="AG74" s="77" t="s">
        <v>1165</v>
      </c>
      <c r="AH74" s="77" t="s">
        <v>1166</v>
      </c>
      <c r="AI74" s="77" t="s">
        <v>1167</v>
      </c>
      <c r="AJ74" s="77" t="s">
        <v>1168</v>
      </c>
      <c r="AK74" s="77" t="s">
        <v>1169</v>
      </c>
      <c r="AL74" s="61" t="s">
        <v>2567</v>
      </c>
      <c r="AM74" s="61"/>
      <c r="AN74" s="61"/>
      <c r="AO74" s="61"/>
      <c r="AP74" s="61"/>
      <c r="AQ74" s="61"/>
      <c r="AR74" s="61"/>
      <c r="AS74" s="61"/>
      <c r="AT74" s="61"/>
      <c r="AU74" s="61"/>
      <c r="AV74" s="61"/>
      <c r="AW74" s="61"/>
      <c r="AX74" s="61"/>
      <c r="AY74" s="61"/>
      <c r="AZ74" s="61"/>
      <c r="BA74" s="61" t="s">
        <v>1172</v>
      </c>
      <c r="BB74" s="62" t="s">
        <v>1173</v>
      </c>
      <c r="BC74" s="61" t="s">
        <v>1174</v>
      </c>
      <c r="BD74" s="62" t="s">
        <v>1175</v>
      </c>
      <c r="BE74" s="61" t="s">
        <v>1176</v>
      </c>
      <c r="BF74" s="62" t="s">
        <v>1177</v>
      </c>
      <c r="BG74" s="61" t="s">
        <v>1178</v>
      </c>
      <c r="BH74" s="62" t="s">
        <v>1179</v>
      </c>
      <c r="BI74" s="168" t="s">
        <v>1146</v>
      </c>
      <c r="BJ74" s="169"/>
      <c r="BK74" s="77" t="s">
        <v>1180</v>
      </c>
      <c r="BL74" s="159" t="s">
        <v>1181</v>
      </c>
      <c r="BM74" s="137" t="s">
        <v>1182</v>
      </c>
      <c r="BN74" s="160" t="s">
        <v>1183</v>
      </c>
      <c r="BO74" s="77" t="s">
        <v>1184</v>
      </c>
      <c r="BP74" s="159" t="s">
        <v>1185</v>
      </c>
      <c r="BQ74" s="137" t="s">
        <v>1186</v>
      </c>
      <c r="BR74" s="160" t="s">
        <v>1187</v>
      </c>
      <c r="BS74" s="77" t="s">
        <v>1188</v>
      </c>
      <c r="BT74" s="159" t="s">
        <v>1189</v>
      </c>
      <c r="BU74" s="142" t="s">
        <v>1190</v>
      </c>
      <c r="BV74" s="143" t="s">
        <v>87</v>
      </c>
      <c r="BW74" s="111"/>
      <c r="BX74" s="77"/>
      <c r="BY74" s="145"/>
      <c r="BZ74" s="145"/>
      <c r="CA74" s="111"/>
      <c r="CB74" s="111"/>
      <c r="CC74" s="144"/>
      <c r="CD74" s="144"/>
      <c r="CE74" s="144"/>
      <c r="CF74" s="144"/>
      <c r="CG74" s="144"/>
      <c r="CH74" s="144"/>
      <c r="CI74" s="144"/>
      <c r="CJ74" s="144"/>
      <c r="CK74" s="144"/>
      <c r="CL74" s="144"/>
      <c r="CM74" s="144"/>
      <c r="CN74" s="144"/>
      <c r="CO74" s="144"/>
      <c r="CP74" s="144"/>
      <c r="CQ74" s="144"/>
      <c r="CR74" s="144"/>
      <c r="CS74" s="144"/>
      <c r="CT74" s="144"/>
      <c r="CU74" s="144"/>
      <c r="CV74" s="144"/>
      <c r="CW74" s="144"/>
      <c r="CX74" s="144"/>
      <c r="CY74" s="144"/>
      <c r="CZ74" s="144"/>
      <c r="DA74" s="144"/>
      <c r="DB74" s="144"/>
      <c r="DC74" s="144"/>
      <c r="DD74" s="144"/>
      <c r="DE74" s="144"/>
      <c r="DF74" s="144"/>
      <c r="DG74" s="144"/>
      <c r="DH74" s="144"/>
      <c r="DI74" s="144"/>
      <c r="DJ74" s="144"/>
      <c r="DK74" s="144"/>
      <c r="DL74" s="144"/>
      <c r="DM74" s="144"/>
      <c r="DN74" s="144"/>
      <c r="DO74" s="144"/>
      <c r="DP74" s="144"/>
      <c r="DQ74" s="144"/>
      <c r="DR74" s="144"/>
      <c r="DS74" s="144"/>
      <c r="DT74" s="144"/>
    </row>
    <row r="75" spans="1:124" ht="75" x14ac:dyDescent="0.2">
      <c r="A75" s="115" t="s">
        <v>1191</v>
      </c>
      <c r="B75" s="157" t="s">
        <v>1192</v>
      </c>
      <c r="C75" s="66" t="s">
        <v>1193</v>
      </c>
      <c r="D75" s="67" t="s">
        <v>1042</v>
      </c>
      <c r="E75" s="68" t="s">
        <v>1194</v>
      </c>
      <c r="F75" s="66" t="s">
        <v>1195</v>
      </c>
      <c r="G75" s="69" t="s">
        <v>113</v>
      </c>
      <c r="H75" s="71"/>
      <c r="I75" s="66" t="s">
        <v>1196</v>
      </c>
      <c r="J75" s="66" t="s">
        <v>1197</v>
      </c>
      <c r="K75" s="66" t="s">
        <v>75</v>
      </c>
      <c r="L75" s="66"/>
      <c r="M75" s="71"/>
      <c r="N75" s="71"/>
      <c r="O75" s="103"/>
      <c r="P75" s="104"/>
      <c r="Q75" s="106"/>
      <c r="R75" s="106"/>
      <c r="S75" s="106"/>
      <c r="T75" s="106"/>
      <c r="U75" s="106"/>
      <c r="V75" s="106"/>
      <c r="W75" s="106"/>
      <c r="X75" s="106"/>
      <c r="Y75" s="106"/>
      <c r="Z75" s="106"/>
      <c r="AA75" s="106"/>
      <c r="AB75" s="106"/>
      <c r="AC75" s="106"/>
      <c r="AD75" s="106"/>
      <c r="AE75" s="106"/>
      <c r="AF75" s="106"/>
      <c r="AG75" s="106"/>
      <c r="AH75" s="106"/>
      <c r="AI75" s="106"/>
      <c r="AJ75" s="103"/>
      <c r="AK75" s="103"/>
      <c r="AL75" s="103"/>
      <c r="AM75" s="103"/>
      <c r="AN75" s="103"/>
      <c r="AO75" s="103"/>
      <c r="AP75" s="103"/>
      <c r="AQ75" s="103"/>
      <c r="AR75" s="103"/>
      <c r="AS75" s="103"/>
      <c r="AT75" s="103"/>
      <c r="AU75" s="103"/>
      <c r="AV75" s="103"/>
      <c r="AW75" s="103"/>
      <c r="AX75" s="103"/>
      <c r="AY75" s="103"/>
      <c r="AZ75" s="103"/>
      <c r="BA75" s="82" t="s">
        <v>1198</v>
      </c>
      <c r="BB75" s="83" t="s">
        <v>1199</v>
      </c>
      <c r="BC75" s="82" t="s">
        <v>1200</v>
      </c>
      <c r="BD75" s="83" t="s">
        <v>1201</v>
      </c>
      <c r="BE75" s="82" t="s">
        <v>1198</v>
      </c>
      <c r="BF75" s="83" t="s">
        <v>1202</v>
      </c>
      <c r="BG75" s="71"/>
      <c r="BH75" s="71"/>
      <c r="BI75" s="75"/>
      <c r="BJ75" s="75"/>
      <c r="BK75" s="71"/>
      <c r="BL75" s="71"/>
      <c r="BM75" s="75"/>
      <c r="BN75" s="75"/>
      <c r="BO75" s="71"/>
      <c r="BP75" s="71"/>
      <c r="BQ75" s="75"/>
      <c r="BR75" s="75"/>
      <c r="BS75" s="71"/>
      <c r="BT75" s="71"/>
      <c r="BU75" s="75"/>
      <c r="BV75" s="75"/>
      <c r="BW75" s="71"/>
      <c r="BX75" s="71"/>
      <c r="BY75" s="76"/>
      <c r="BZ75" s="76"/>
      <c r="CA75" s="71"/>
      <c r="CB75" s="71"/>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row>
    <row r="76" spans="1:124" ht="375" x14ac:dyDescent="0.2">
      <c r="A76" s="115" t="s">
        <v>1203</v>
      </c>
      <c r="B76" s="170" t="s">
        <v>318</v>
      </c>
      <c r="C76" s="114" t="s">
        <v>1204</v>
      </c>
      <c r="D76" s="67" t="s">
        <v>1205</v>
      </c>
      <c r="E76" s="68" t="s">
        <v>346</v>
      </c>
      <c r="F76" s="114"/>
      <c r="G76" s="69" t="s">
        <v>113</v>
      </c>
      <c r="H76" s="114"/>
      <c r="I76" s="66" t="s">
        <v>324</v>
      </c>
      <c r="J76" s="66" t="s">
        <v>348</v>
      </c>
      <c r="K76" s="66" t="s">
        <v>75</v>
      </c>
      <c r="L76" s="66"/>
      <c r="M76" s="71"/>
      <c r="N76" s="71"/>
      <c r="O76" s="103"/>
      <c r="P76" s="104"/>
      <c r="Q76" s="106"/>
      <c r="R76" s="106"/>
      <c r="S76" s="106"/>
      <c r="T76" s="106"/>
      <c r="U76" s="106"/>
      <c r="V76" s="106"/>
      <c r="W76" s="106"/>
      <c r="X76" s="106"/>
      <c r="Y76" s="106"/>
      <c r="Z76" s="106"/>
      <c r="AA76" s="106"/>
      <c r="AB76" s="106"/>
      <c r="AC76" s="106"/>
      <c r="AD76" s="106"/>
      <c r="AE76" s="106"/>
      <c r="AF76" s="106"/>
      <c r="AG76" s="106"/>
      <c r="AH76" s="106"/>
      <c r="AI76" s="106"/>
      <c r="AJ76" s="103"/>
      <c r="AK76" s="103"/>
      <c r="AL76" s="103"/>
      <c r="AM76" s="103"/>
      <c r="AN76" s="103"/>
      <c r="AO76" s="103"/>
      <c r="AP76" s="103"/>
      <c r="AQ76" s="103"/>
      <c r="AR76" s="103"/>
      <c r="AS76" s="103"/>
      <c r="AT76" s="103"/>
      <c r="AU76" s="103"/>
      <c r="AV76" s="103"/>
      <c r="AW76" s="103"/>
      <c r="AX76" s="103"/>
      <c r="AY76" s="103"/>
      <c r="AZ76" s="103"/>
      <c r="BA76" s="98" t="s">
        <v>1206</v>
      </c>
      <c r="BB76" s="119"/>
      <c r="BC76" s="116" t="s">
        <v>1207</v>
      </c>
      <c r="BD76" s="117" t="s">
        <v>1208</v>
      </c>
      <c r="BE76" s="116" t="s">
        <v>1209</v>
      </c>
      <c r="BF76" s="117" t="s">
        <v>1208</v>
      </c>
      <c r="BG76" s="71"/>
      <c r="BH76" s="71"/>
      <c r="BI76" s="75"/>
      <c r="BJ76" s="75"/>
      <c r="BK76" s="71"/>
      <c r="BL76" s="71"/>
      <c r="BM76" s="75"/>
      <c r="BN76" s="75"/>
      <c r="BO76" s="71"/>
      <c r="BP76" s="71"/>
      <c r="BQ76" s="75"/>
      <c r="BR76" s="75"/>
      <c r="BS76" s="71"/>
      <c r="BT76" s="71"/>
      <c r="BU76" s="75"/>
      <c r="BV76" s="75"/>
      <c r="BW76" s="71"/>
      <c r="BX76" s="71"/>
      <c r="BY76" s="76"/>
      <c r="BZ76" s="76"/>
      <c r="CA76" s="71"/>
      <c r="CB76" s="71"/>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row>
    <row r="77" spans="1:124" ht="105" x14ac:dyDescent="0.2">
      <c r="A77" s="115" t="s">
        <v>1210</v>
      </c>
      <c r="B77" s="67" t="s">
        <v>1211</v>
      </c>
      <c r="C77" s="66" t="s">
        <v>1212</v>
      </c>
      <c r="D77" s="67" t="s">
        <v>1213</v>
      </c>
      <c r="E77" s="68" t="s">
        <v>1214</v>
      </c>
      <c r="F77" s="66" t="s">
        <v>1002</v>
      </c>
      <c r="G77" s="69" t="s">
        <v>113</v>
      </c>
      <c r="H77" s="66"/>
      <c r="I77" s="66" t="s">
        <v>1215</v>
      </c>
      <c r="J77" s="66"/>
      <c r="K77" s="66" t="s">
        <v>277</v>
      </c>
      <c r="L77" s="66" t="s">
        <v>1216</v>
      </c>
      <c r="M77" s="71"/>
      <c r="N77" s="71"/>
      <c r="O77" s="82"/>
      <c r="P77" s="60"/>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t="s">
        <v>1217</v>
      </c>
      <c r="BB77" s="83" t="s">
        <v>1006</v>
      </c>
      <c r="BC77" s="82" t="s">
        <v>1218</v>
      </c>
      <c r="BD77" s="83" t="s">
        <v>1008</v>
      </c>
      <c r="BE77" s="82" t="s">
        <v>1009</v>
      </c>
      <c r="BF77" s="83" t="s">
        <v>1010</v>
      </c>
      <c r="BG77" s="82" t="s">
        <v>1219</v>
      </c>
      <c r="BH77" s="83" t="s">
        <v>1012</v>
      </c>
      <c r="BI77" s="98" t="s">
        <v>1220</v>
      </c>
      <c r="BJ77" s="75"/>
      <c r="BK77" s="71"/>
      <c r="BL77" s="71"/>
      <c r="BM77" s="75"/>
      <c r="BN77" s="75"/>
      <c r="BO77" s="71"/>
      <c r="BP77" s="71"/>
      <c r="BQ77" s="75"/>
      <c r="BR77" s="75"/>
      <c r="BS77" s="71"/>
      <c r="BT77" s="71"/>
      <c r="BU77" s="75"/>
      <c r="BV77" s="75"/>
      <c r="BW77" s="71"/>
      <c r="BX77" s="71"/>
      <c r="BY77" s="76"/>
      <c r="BZ77" s="76"/>
      <c r="CA77" s="71"/>
      <c r="CB77" s="71"/>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row>
    <row r="78" spans="1:124" ht="90" x14ac:dyDescent="0.2">
      <c r="A78" s="115" t="s">
        <v>1221</v>
      </c>
      <c r="B78" s="67" t="s">
        <v>1222</v>
      </c>
      <c r="C78" s="66" t="s">
        <v>1223</v>
      </c>
      <c r="D78" s="67" t="s">
        <v>1224</v>
      </c>
      <c r="E78" s="68" t="s">
        <v>1225</v>
      </c>
      <c r="F78" s="71"/>
      <c r="G78" s="69" t="s">
        <v>113</v>
      </c>
      <c r="H78" s="71"/>
      <c r="I78" s="66" t="s">
        <v>1226</v>
      </c>
      <c r="J78" s="66"/>
      <c r="K78" s="66" t="s">
        <v>1085</v>
      </c>
      <c r="L78" s="66" t="s">
        <v>1227</v>
      </c>
      <c r="M78" s="71"/>
      <c r="N78" s="71"/>
      <c r="O78" s="103"/>
      <c r="P78" s="104"/>
      <c r="Q78" s="106"/>
      <c r="R78" s="106"/>
      <c r="S78" s="106"/>
      <c r="T78" s="106"/>
      <c r="U78" s="106"/>
      <c r="V78" s="106"/>
      <c r="W78" s="106"/>
      <c r="X78" s="106"/>
      <c r="Y78" s="106"/>
      <c r="Z78" s="106"/>
      <c r="AA78" s="106"/>
      <c r="AB78" s="106"/>
      <c r="AC78" s="106"/>
      <c r="AD78" s="106"/>
      <c r="AE78" s="106"/>
      <c r="AF78" s="106"/>
      <c r="AG78" s="106"/>
      <c r="AH78" s="106"/>
      <c r="AI78" s="106"/>
      <c r="AJ78" s="103"/>
      <c r="AK78" s="103"/>
      <c r="AL78" s="103"/>
      <c r="AM78" s="103"/>
      <c r="AN78" s="103"/>
      <c r="AO78" s="103"/>
      <c r="AP78" s="103"/>
      <c r="AQ78" s="103"/>
      <c r="AR78" s="103"/>
      <c r="AS78" s="103"/>
      <c r="AT78" s="103"/>
      <c r="AU78" s="103"/>
      <c r="AV78" s="103"/>
      <c r="AW78" s="103"/>
      <c r="AX78" s="103"/>
      <c r="AY78" s="103"/>
      <c r="AZ78" s="103"/>
      <c r="BA78" s="82" t="s">
        <v>1228</v>
      </c>
      <c r="BB78" s="83" t="s">
        <v>1229</v>
      </c>
      <c r="BC78" s="82" t="s">
        <v>1230</v>
      </c>
      <c r="BD78" s="83" t="s">
        <v>1231</v>
      </c>
      <c r="BE78" s="98" t="s">
        <v>1232</v>
      </c>
      <c r="BF78" s="75"/>
      <c r="BG78" s="71"/>
      <c r="BH78" s="71"/>
      <c r="BI78" s="75"/>
      <c r="BJ78" s="75"/>
      <c r="BK78" s="71"/>
      <c r="BL78" s="71"/>
      <c r="BM78" s="75"/>
      <c r="BN78" s="75"/>
      <c r="BO78" s="71"/>
      <c r="BP78" s="71"/>
      <c r="BQ78" s="75"/>
      <c r="BR78" s="75"/>
      <c r="BS78" s="71"/>
      <c r="BT78" s="71"/>
      <c r="BU78" s="75"/>
      <c r="BV78" s="75"/>
      <c r="BW78" s="71"/>
      <c r="BX78" s="71"/>
      <c r="BY78" s="76"/>
      <c r="BZ78" s="76"/>
      <c r="CA78" s="71"/>
      <c r="CB78" s="71"/>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row>
    <row r="79" spans="1:124" ht="45" x14ac:dyDescent="0.2">
      <c r="A79" s="115" t="s">
        <v>1233</v>
      </c>
      <c r="B79" s="171" t="s">
        <v>1234</v>
      </c>
      <c r="C79" s="114" t="s">
        <v>1235</v>
      </c>
      <c r="D79" s="67" t="s">
        <v>402</v>
      </c>
      <c r="E79" s="68"/>
      <c r="F79" s="114"/>
      <c r="G79" s="69" t="s">
        <v>113</v>
      </c>
      <c r="H79" s="114"/>
      <c r="I79" s="66" t="s">
        <v>404</v>
      </c>
      <c r="J79" s="66" t="s">
        <v>405</v>
      </c>
      <c r="K79" s="66" t="s">
        <v>75</v>
      </c>
      <c r="L79" s="66" t="s">
        <v>252</v>
      </c>
      <c r="M79" s="71"/>
      <c r="N79" s="71"/>
      <c r="O79" s="103"/>
      <c r="P79" s="104"/>
      <c r="Q79" s="106"/>
      <c r="R79" s="106"/>
      <c r="S79" s="106"/>
      <c r="T79" s="106"/>
      <c r="U79" s="106"/>
      <c r="V79" s="106"/>
      <c r="W79" s="106"/>
      <c r="X79" s="106"/>
      <c r="Y79" s="106"/>
      <c r="Z79" s="106"/>
      <c r="AA79" s="106"/>
      <c r="AB79" s="106"/>
      <c r="AC79" s="106"/>
      <c r="AD79" s="106"/>
      <c r="AE79" s="106"/>
      <c r="AF79" s="106"/>
      <c r="AG79" s="106"/>
      <c r="AH79" s="106"/>
      <c r="AI79" s="106"/>
      <c r="AJ79" s="103"/>
      <c r="AK79" s="103"/>
      <c r="AL79" s="103"/>
      <c r="AM79" s="103"/>
      <c r="AN79" s="103"/>
      <c r="AO79" s="103"/>
      <c r="AP79" s="103"/>
      <c r="AQ79" s="103"/>
      <c r="AR79" s="103"/>
      <c r="AS79" s="103"/>
      <c r="AT79" s="103"/>
      <c r="AU79" s="103"/>
      <c r="AV79" s="103"/>
      <c r="AW79" s="103"/>
      <c r="AX79" s="103"/>
      <c r="AY79" s="103"/>
      <c r="AZ79" s="103"/>
      <c r="BA79" s="98" t="s">
        <v>1236</v>
      </c>
      <c r="BB79" s="71"/>
      <c r="BC79" s="71"/>
      <c r="BD79" s="75"/>
      <c r="BE79" s="75"/>
      <c r="BF79" s="75"/>
      <c r="BG79" s="71"/>
      <c r="BH79" s="71"/>
      <c r="BI79" s="75"/>
      <c r="BJ79" s="75"/>
      <c r="BK79" s="71"/>
      <c r="BL79" s="71"/>
      <c r="BM79" s="75"/>
      <c r="BN79" s="75"/>
      <c r="BO79" s="71"/>
      <c r="BP79" s="71"/>
      <c r="BQ79" s="75"/>
      <c r="BR79" s="75"/>
      <c r="BS79" s="71"/>
      <c r="BT79" s="71"/>
      <c r="BU79" s="75"/>
      <c r="BV79" s="75"/>
      <c r="BW79" s="71"/>
      <c r="BX79" s="71"/>
      <c r="BY79" s="76"/>
      <c r="BZ79" s="76"/>
      <c r="CA79" s="71"/>
      <c r="CB79" s="71"/>
      <c r="CC79" s="75"/>
      <c r="CD79" s="75"/>
      <c r="CE79" s="75"/>
      <c r="CF79" s="75"/>
      <c r="CG79" s="75"/>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row>
    <row r="80" spans="1:124" ht="210" x14ac:dyDescent="0.2">
      <c r="A80" s="115" t="s">
        <v>1237</v>
      </c>
      <c r="B80" s="172" t="s">
        <v>1238</v>
      </c>
      <c r="C80" s="66" t="s">
        <v>1239</v>
      </c>
      <c r="D80" s="67" t="s">
        <v>1240</v>
      </c>
      <c r="E80" s="68" t="s">
        <v>1241</v>
      </c>
      <c r="F80" s="71"/>
      <c r="G80" s="69" t="s">
        <v>113</v>
      </c>
      <c r="H80" s="66"/>
      <c r="I80" s="66" t="s">
        <v>1242</v>
      </c>
      <c r="J80" s="66" t="s">
        <v>1243</v>
      </c>
      <c r="K80" s="66" t="s">
        <v>75</v>
      </c>
      <c r="L80" s="66"/>
      <c r="M80" s="71"/>
      <c r="N80" s="71"/>
      <c r="O80" s="66" t="s">
        <v>1244</v>
      </c>
      <c r="P80" s="163"/>
      <c r="Q80" s="164"/>
      <c r="R80" s="164"/>
      <c r="S80" s="164"/>
      <c r="T80" s="164"/>
      <c r="U80" s="164"/>
      <c r="V80" s="164"/>
      <c r="W80" s="164"/>
      <c r="X80" s="164"/>
      <c r="Y80" s="164"/>
      <c r="Z80" s="164"/>
      <c r="AA80" s="164"/>
      <c r="AB80" s="164"/>
      <c r="AC80" s="164"/>
      <c r="AD80" s="164"/>
      <c r="AE80" s="164"/>
      <c r="AF80" s="164"/>
      <c r="AG80" s="164"/>
      <c r="AH80" s="164"/>
      <c r="AI80" s="164"/>
      <c r="AJ80" s="136"/>
      <c r="AK80" s="136"/>
      <c r="AL80" s="136"/>
      <c r="AM80" s="136"/>
      <c r="AN80" s="136"/>
      <c r="AO80" s="136"/>
      <c r="AP80" s="136"/>
      <c r="AQ80" s="136"/>
      <c r="AR80" s="136"/>
      <c r="AS80" s="136"/>
      <c r="AT80" s="136"/>
      <c r="AU80" s="136"/>
      <c r="AV80" s="136"/>
      <c r="AW80" s="136"/>
      <c r="AX80" s="136"/>
      <c r="AY80" s="136"/>
      <c r="AZ80" s="136"/>
      <c r="BA80" s="119" t="s">
        <v>1245</v>
      </c>
      <c r="BB80" s="149" t="s">
        <v>1246</v>
      </c>
      <c r="BC80" s="119" t="s">
        <v>1247</v>
      </c>
      <c r="BD80" s="149" t="s">
        <v>1248</v>
      </c>
      <c r="BE80" s="119" t="s">
        <v>1249</v>
      </c>
      <c r="BF80" s="119" t="s">
        <v>1250</v>
      </c>
      <c r="BG80" s="119"/>
      <c r="BH80" s="71"/>
      <c r="BI80" s="75"/>
      <c r="BJ80" s="75"/>
      <c r="BK80" s="71"/>
      <c r="BL80" s="71"/>
      <c r="BM80" s="75"/>
      <c r="BN80" s="75"/>
      <c r="BO80" s="71"/>
      <c r="BP80" s="71"/>
      <c r="BQ80" s="75"/>
      <c r="BR80" s="75"/>
      <c r="BS80" s="71"/>
      <c r="BT80" s="71"/>
      <c r="BU80" s="75"/>
      <c r="BV80" s="75"/>
      <c r="BW80" s="71"/>
      <c r="BX80" s="71"/>
      <c r="BY80" s="76"/>
      <c r="BZ80" s="76"/>
      <c r="CA80" s="71"/>
      <c r="CB80" s="71"/>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row>
    <row r="81" spans="1:124" ht="48" x14ac:dyDescent="0.2">
      <c r="A81" s="115" t="s">
        <v>1251</v>
      </c>
      <c r="B81" s="67" t="s">
        <v>1252</v>
      </c>
      <c r="C81" s="66" t="s">
        <v>1253</v>
      </c>
      <c r="D81" s="67" t="s">
        <v>1254</v>
      </c>
      <c r="E81" s="132"/>
      <c r="F81" s="66" t="s">
        <v>1255</v>
      </c>
      <c r="G81" s="69" t="s">
        <v>113</v>
      </c>
      <c r="H81" s="66"/>
      <c r="I81" s="66" t="s">
        <v>1256</v>
      </c>
      <c r="J81" s="66"/>
      <c r="K81" s="66" t="s">
        <v>1257</v>
      </c>
      <c r="L81" s="66"/>
      <c r="M81" s="71"/>
      <c r="N81" s="71"/>
      <c r="O81" s="98"/>
      <c r="P81" s="133"/>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t="s">
        <v>637</v>
      </c>
      <c r="BB81" s="71"/>
      <c r="BC81" s="71"/>
      <c r="BD81" s="75"/>
      <c r="BE81" s="75"/>
      <c r="BF81" s="75"/>
      <c r="BG81" s="71"/>
      <c r="BH81" s="71"/>
      <c r="BI81" s="75"/>
      <c r="BJ81" s="75"/>
      <c r="BK81" s="71"/>
      <c r="BL81" s="71"/>
      <c r="BM81" s="75"/>
      <c r="BN81" s="75"/>
      <c r="BO81" s="71"/>
      <c r="BP81" s="71"/>
      <c r="BQ81" s="75"/>
      <c r="BR81" s="75"/>
      <c r="BS81" s="71"/>
      <c r="BT81" s="71"/>
      <c r="BU81" s="75"/>
      <c r="BV81" s="75"/>
      <c r="BW81" s="71"/>
      <c r="BX81" s="71"/>
      <c r="BY81" s="76"/>
      <c r="BZ81" s="76"/>
      <c r="CA81" s="71"/>
      <c r="CB81" s="71"/>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row>
    <row r="82" spans="1:124" ht="105" x14ac:dyDescent="0.2">
      <c r="A82" s="115" t="s">
        <v>1258</v>
      </c>
      <c r="B82" s="67" t="s">
        <v>1259</v>
      </c>
      <c r="C82" s="66" t="s">
        <v>1260</v>
      </c>
      <c r="D82" s="67" t="s">
        <v>1261</v>
      </c>
      <c r="E82" s="68" t="s">
        <v>1262</v>
      </c>
      <c r="F82" s="71"/>
      <c r="G82" s="69" t="s">
        <v>113</v>
      </c>
      <c r="H82" s="66"/>
      <c r="I82" s="66" t="s">
        <v>1263</v>
      </c>
      <c r="J82" s="66"/>
      <c r="K82" s="66" t="s">
        <v>309</v>
      </c>
      <c r="L82" s="66"/>
      <c r="M82" s="71"/>
      <c r="N82" s="71"/>
      <c r="O82" s="66" t="s">
        <v>1264</v>
      </c>
      <c r="P82" s="60"/>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t="s">
        <v>1265</v>
      </c>
      <c r="BB82" s="83" t="s">
        <v>1266</v>
      </c>
      <c r="BC82" s="82" t="s">
        <v>1267</v>
      </c>
      <c r="BD82" s="83" t="s">
        <v>1268</v>
      </c>
      <c r="BE82" s="82" t="s">
        <v>1269</v>
      </c>
      <c r="BF82" s="83" t="s">
        <v>1064</v>
      </c>
      <c r="BG82" s="98" t="s">
        <v>1270</v>
      </c>
      <c r="BH82" s="77"/>
      <c r="BI82" s="98" t="s">
        <v>1271</v>
      </c>
      <c r="BJ82" s="75"/>
      <c r="BK82" s="71"/>
      <c r="BL82" s="71"/>
      <c r="BM82" s="75"/>
      <c r="BN82" s="75"/>
      <c r="BO82" s="71"/>
      <c r="BP82" s="71"/>
      <c r="BQ82" s="75"/>
      <c r="BR82" s="75"/>
      <c r="BS82" s="71"/>
      <c r="BT82" s="71"/>
      <c r="BU82" s="75"/>
      <c r="BV82" s="75"/>
      <c r="BW82" s="71"/>
      <c r="BX82" s="71"/>
      <c r="BY82" s="76"/>
      <c r="BZ82" s="76"/>
      <c r="CA82" s="71"/>
      <c r="CB82" s="71"/>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row>
    <row r="83" spans="1:124" ht="240" x14ac:dyDescent="0.2">
      <c r="A83" s="115" t="s">
        <v>1272</v>
      </c>
      <c r="B83" s="157" t="s">
        <v>1273</v>
      </c>
      <c r="C83" s="66" t="s">
        <v>757</v>
      </c>
      <c r="D83" s="67" t="s">
        <v>1274</v>
      </c>
      <c r="E83" s="68" t="s">
        <v>1275</v>
      </c>
      <c r="F83" s="71"/>
      <c r="G83" s="69" t="s">
        <v>113</v>
      </c>
      <c r="H83" s="66"/>
      <c r="I83" s="66" t="s">
        <v>1276</v>
      </c>
      <c r="J83" s="66" t="s">
        <v>627</v>
      </c>
      <c r="K83" s="66" t="s">
        <v>75</v>
      </c>
      <c r="L83" s="66" t="s">
        <v>1277</v>
      </c>
      <c r="M83" s="71"/>
      <c r="N83" s="71"/>
      <c r="O83" s="66" t="s">
        <v>1278</v>
      </c>
      <c r="P83" s="173"/>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38" t="s">
        <v>1279</v>
      </c>
      <c r="BB83" s="149" t="s">
        <v>87</v>
      </c>
      <c r="BC83" s="71"/>
      <c r="BD83" s="75"/>
      <c r="BE83" s="75"/>
      <c r="BF83" s="75"/>
      <c r="BG83" s="71"/>
      <c r="BH83" s="71"/>
      <c r="BI83" s="75"/>
      <c r="BJ83" s="75"/>
      <c r="BK83" s="71"/>
      <c r="BL83" s="71"/>
      <c r="BM83" s="75"/>
      <c r="BN83" s="75"/>
      <c r="BO83" s="71"/>
      <c r="BP83" s="71"/>
      <c r="BQ83" s="75"/>
      <c r="BR83" s="75"/>
      <c r="BS83" s="71"/>
      <c r="BT83" s="71"/>
      <c r="BU83" s="75"/>
      <c r="BV83" s="75"/>
      <c r="BW83" s="71"/>
      <c r="BX83" s="71"/>
      <c r="BY83" s="76"/>
      <c r="BZ83" s="76"/>
      <c r="CA83" s="71"/>
      <c r="CB83" s="71"/>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row>
    <row r="84" spans="1:124" ht="150" x14ac:dyDescent="0.2">
      <c r="A84" s="115" t="s">
        <v>1280</v>
      </c>
      <c r="B84" s="67" t="s">
        <v>1281</v>
      </c>
      <c r="C84" s="66" t="s">
        <v>1282</v>
      </c>
      <c r="D84" s="67" t="s">
        <v>1283</v>
      </c>
      <c r="E84" s="132"/>
      <c r="F84" s="66" t="s">
        <v>1284</v>
      </c>
      <c r="G84" s="69" t="s">
        <v>113</v>
      </c>
      <c r="H84" s="66"/>
      <c r="I84" s="66" t="s">
        <v>1285</v>
      </c>
      <c r="J84" s="66" t="s">
        <v>128</v>
      </c>
      <c r="K84" s="66" t="s">
        <v>75</v>
      </c>
      <c r="L84" s="66" t="s">
        <v>1286</v>
      </c>
      <c r="M84" s="71"/>
      <c r="N84" s="71"/>
      <c r="O84" s="61"/>
      <c r="P84" s="60"/>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t="s">
        <v>1287</v>
      </c>
      <c r="BB84" s="62" t="s">
        <v>1288</v>
      </c>
      <c r="BC84" s="175" t="s">
        <v>1289</v>
      </c>
      <c r="BD84" s="62" t="s">
        <v>1290</v>
      </c>
      <c r="BE84" s="175"/>
      <c r="BF84" s="61"/>
      <c r="BG84" s="175" t="s">
        <v>1291</v>
      </c>
      <c r="BH84" s="62" t="s">
        <v>1292</v>
      </c>
      <c r="BI84" s="98" t="s">
        <v>1293</v>
      </c>
      <c r="BJ84" s="98"/>
      <c r="BK84" s="71"/>
      <c r="BL84" s="71"/>
      <c r="BM84" s="75"/>
      <c r="BN84" s="75"/>
      <c r="BO84" s="71"/>
      <c r="BP84" s="71"/>
      <c r="BQ84" s="75"/>
      <c r="BR84" s="75"/>
      <c r="BS84" s="71"/>
      <c r="BT84" s="71"/>
      <c r="BU84" s="75"/>
      <c r="BV84" s="75"/>
      <c r="BW84" s="71"/>
      <c r="BX84" s="71"/>
      <c r="BY84" s="76"/>
      <c r="BZ84" s="76"/>
      <c r="CA84" s="71"/>
      <c r="CB84" s="71"/>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row>
    <row r="85" spans="1:124" ht="120" x14ac:dyDescent="0.2">
      <c r="A85" s="115" t="s">
        <v>1294</v>
      </c>
      <c r="B85" s="67" t="s">
        <v>1295</v>
      </c>
      <c r="C85" s="66" t="s">
        <v>1296</v>
      </c>
      <c r="D85" s="67" t="s">
        <v>1297</v>
      </c>
      <c r="E85" s="68" t="s">
        <v>1298</v>
      </c>
      <c r="F85" s="71"/>
      <c r="G85" s="69" t="s">
        <v>113</v>
      </c>
      <c r="H85" s="66"/>
      <c r="I85" s="66" t="s">
        <v>1299</v>
      </c>
      <c r="J85" s="66"/>
      <c r="K85" s="66" t="s">
        <v>519</v>
      </c>
      <c r="L85" s="66"/>
      <c r="M85" s="71"/>
      <c r="N85" s="71"/>
      <c r="O85" s="82"/>
      <c r="P85" s="60"/>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t="s">
        <v>1300</v>
      </c>
      <c r="BB85" s="83" t="s">
        <v>1301</v>
      </c>
      <c r="BC85" s="82" t="s">
        <v>1302</v>
      </c>
      <c r="BD85" s="83" t="s">
        <v>1303</v>
      </c>
      <c r="BE85" s="82" t="s">
        <v>1304</v>
      </c>
      <c r="BF85" s="83" t="s">
        <v>1305</v>
      </c>
      <c r="BG85" s="82" t="s">
        <v>1306</v>
      </c>
      <c r="BH85" s="83" t="s">
        <v>1307</v>
      </c>
      <c r="BI85" s="82" t="s">
        <v>1308</v>
      </c>
      <c r="BJ85" s="83" t="s">
        <v>1309</v>
      </c>
      <c r="BK85" s="98" t="s">
        <v>1310</v>
      </c>
      <c r="BL85" s="77"/>
      <c r="BM85" s="98" t="s">
        <v>1311</v>
      </c>
      <c r="BN85" s="147" t="s">
        <v>972</v>
      </c>
      <c r="BO85" s="83" t="s">
        <v>1312</v>
      </c>
      <c r="BP85" s="71"/>
      <c r="BQ85" s="75"/>
      <c r="BR85" s="75"/>
      <c r="BS85" s="71"/>
      <c r="BT85" s="71"/>
      <c r="BU85" s="75"/>
      <c r="BV85" s="75"/>
      <c r="BW85" s="71"/>
      <c r="BX85" s="71"/>
      <c r="BY85" s="76"/>
      <c r="BZ85" s="76"/>
      <c r="CA85" s="71"/>
      <c r="CB85" s="71"/>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row>
    <row r="86" spans="1:124" ht="60" x14ac:dyDescent="0.2">
      <c r="A86" s="115" t="s">
        <v>1313</v>
      </c>
      <c r="B86" s="67" t="s">
        <v>1314</v>
      </c>
      <c r="C86" s="66" t="s">
        <v>756</v>
      </c>
      <c r="D86" s="67" t="s">
        <v>941</v>
      </c>
      <c r="E86" s="68" t="s">
        <v>942</v>
      </c>
      <c r="F86" s="66"/>
      <c r="G86" s="69" t="s">
        <v>113</v>
      </c>
      <c r="H86" s="66"/>
      <c r="I86" s="66" t="s">
        <v>220</v>
      </c>
      <c r="J86" s="66" t="s">
        <v>221</v>
      </c>
      <c r="K86" s="66" t="s">
        <v>75</v>
      </c>
      <c r="L86" s="66" t="s">
        <v>1315</v>
      </c>
      <c r="M86" s="71"/>
      <c r="N86" s="71"/>
      <c r="O86" s="59" t="s">
        <v>1316</v>
      </c>
      <c r="P86" s="133"/>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t="s">
        <v>1317</v>
      </c>
      <c r="BB86" s="71"/>
      <c r="BC86" s="71"/>
      <c r="BD86" s="75"/>
      <c r="BE86" s="75"/>
      <c r="BF86" s="75"/>
      <c r="BG86" s="71"/>
      <c r="BH86" s="71"/>
      <c r="BI86" s="75"/>
      <c r="BJ86" s="75"/>
      <c r="BK86" s="71"/>
      <c r="BL86" s="71"/>
      <c r="BM86" s="75"/>
      <c r="BN86" s="75"/>
      <c r="BO86" s="71"/>
      <c r="BP86" s="71"/>
      <c r="BQ86" s="75"/>
      <c r="BR86" s="75"/>
      <c r="BS86" s="71"/>
      <c r="BT86" s="71"/>
      <c r="BU86" s="75"/>
      <c r="BV86" s="75"/>
      <c r="BW86" s="71"/>
      <c r="BX86" s="71"/>
      <c r="BY86" s="76"/>
      <c r="BZ86" s="76"/>
      <c r="CA86" s="71"/>
      <c r="CB86" s="71"/>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row>
    <row r="87" spans="1:124" ht="105" x14ac:dyDescent="0.2">
      <c r="A87" s="115" t="s">
        <v>1318</v>
      </c>
      <c r="B87" s="67" t="s">
        <v>1319</v>
      </c>
      <c r="C87" s="66" t="s">
        <v>228</v>
      </c>
      <c r="D87" s="67" t="s">
        <v>1320</v>
      </c>
      <c r="E87" s="68" t="s">
        <v>708</v>
      </c>
      <c r="F87" s="66" t="s">
        <v>1321</v>
      </c>
      <c r="G87" s="69" t="s">
        <v>113</v>
      </c>
      <c r="H87" s="66"/>
      <c r="I87" s="66" t="s">
        <v>709</v>
      </c>
      <c r="J87" s="66"/>
      <c r="K87" s="66" t="s">
        <v>177</v>
      </c>
      <c r="L87" s="66"/>
      <c r="M87" s="71"/>
      <c r="N87" s="71"/>
      <c r="O87" s="61"/>
      <c r="P87" s="60"/>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t="s">
        <v>720</v>
      </c>
      <c r="BB87" s="83" t="s">
        <v>178</v>
      </c>
      <c r="BC87" s="82" t="s">
        <v>1322</v>
      </c>
      <c r="BD87" s="83" t="s">
        <v>179</v>
      </c>
      <c r="BE87" s="82" t="s">
        <v>1322</v>
      </c>
      <c r="BF87" s="83" t="s">
        <v>721</v>
      </c>
      <c r="BG87" s="82" t="s">
        <v>1322</v>
      </c>
      <c r="BH87" s="83" t="s">
        <v>181</v>
      </c>
      <c r="BI87" s="82" t="s">
        <v>1322</v>
      </c>
      <c r="BJ87" s="83" t="s">
        <v>1323</v>
      </c>
      <c r="BK87" s="82" t="s">
        <v>1322</v>
      </c>
      <c r="BL87" s="83" t="s">
        <v>725</v>
      </c>
      <c r="BM87" s="82" t="s">
        <v>1322</v>
      </c>
      <c r="BN87" s="83" t="s">
        <v>1324</v>
      </c>
      <c r="BO87" s="82" t="s">
        <v>1322</v>
      </c>
      <c r="BP87" s="83" t="s">
        <v>734</v>
      </c>
      <c r="BQ87" s="82" t="s">
        <v>1325</v>
      </c>
      <c r="BR87" s="83" t="s">
        <v>183</v>
      </c>
      <c r="BS87" s="82" t="s">
        <v>1322</v>
      </c>
      <c r="BT87" s="83" t="s">
        <v>184</v>
      </c>
      <c r="BU87" s="82" t="s">
        <v>1322</v>
      </c>
      <c r="BV87" s="83" t="s">
        <v>185</v>
      </c>
      <c r="BW87" s="82" t="s">
        <v>1322</v>
      </c>
      <c r="BX87" s="83" t="s">
        <v>187</v>
      </c>
      <c r="BY87" s="82" t="s">
        <v>1326</v>
      </c>
      <c r="BZ87" s="83" t="s">
        <v>1327</v>
      </c>
      <c r="CA87" s="98" t="s">
        <v>1328</v>
      </c>
      <c r="CB87" s="71"/>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row>
    <row r="88" spans="1:124" ht="60" x14ac:dyDescent="0.2">
      <c r="A88" s="115" t="s">
        <v>1329</v>
      </c>
      <c r="B88" s="67" t="s">
        <v>1330</v>
      </c>
      <c r="C88" s="66" t="s">
        <v>1331</v>
      </c>
      <c r="D88" s="67" t="s">
        <v>1332</v>
      </c>
      <c r="E88" s="132"/>
      <c r="F88" s="66" t="s">
        <v>1333</v>
      </c>
      <c r="G88" s="69" t="s">
        <v>113</v>
      </c>
      <c r="H88" s="66"/>
      <c r="I88" s="66" t="s">
        <v>1334</v>
      </c>
      <c r="J88" s="66"/>
      <c r="K88" s="66" t="s">
        <v>177</v>
      </c>
      <c r="L88" s="66"/>
      <c r="M88" s="71"/>
      <c r="N88" s="71"/>
      <c r="O88" s="98"/>
      <c r="P88" s="133"/>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t="s">
        <v>1335</v>
      </c>
      <c r="BB88" s="71"/>
      <c r="BC88" s="71"/>
      <c r="BD88" s="75"/>
      <c r="BE88" s="75"/>
      <c r="BF88" s="75"/>
      <c r="BG88" s="71"/>
      <c r="BH88" s="71"/>
      <c r="BI88" s="75"/>
      <c r="BJ88" s="75"/>
      <c r="BK88" s="71"/>
      <c r="BL88" s="71"/>
      <c r="BM88" s="75"/>
      <c r="BN88" s="75"/>
      <c r="BO88" s="71"/>
      <c r="BP88" s="71"/>
      <c r="BQ88" s="75"/>
      <c r="BR88" s="75"/>
      <c r="BS88" s="98" t="s">
        <v>1335</v>
      </c>
      <c r="BT88" s="71"/>
      <c r="BU88" s="75"/>
      <c r="BV88" s="75"/>
      <c r="BW88" s="71"/>
      <c r="BX88" s="71"/>
      <c r="BY88" s="76"/>
      <c r="BZ88" s="76"/>
      <c r="CA88" s="71"/>
      <c r="CB88" s="71"/>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row>
    <row r="89" spans="1:124" ht="60" x14ac:dyDescent="0.2">
      <c r="A89" s="115" t="s">
        <v>657</v>
      </c>
      <c r="B89" s="157" t="s">
        <v>151</v>
      </c>
      <c r="C89" s="114" t="s">
        <v>1336</v>
      </c>
      <c r="D89" s="67" t="s">
        <v>1337</v>
      </c>
      <c r="E89" s="68" t="s">
        <v>1338</v>
      </c>
      <c r="F89" s="114" t="s">
        <v>1339</v>
      </c>
      <c r="G89" s="69" t="s">
        <v>113</v>
      </c>
      <c r="H89" s="114"/>
      <c r="I89" s="66" t="s">
        <v>156</v>
      </c>
      <c r="J89" s="66" t="s">
        <v>68</v>
      </c>
      <c r="K89" s="66" t="s">
        <v>75</v>
      </c>
      <c r="L89" s="66" t="s">
        <v>1340</v>
      </c>
      <c r="M89" s="71" t="s">
        <v>117</v>
      </c>
      <c r="N89" s="71"/>
      <c r="O89" s="103"/>
      <c r="P89" s="104"/>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98" t="s">
        <v>1341</v>
      </c>
      <c r="BB89" s="71"/>
      <c r="BC89" s="98" t="s">
        <v>1342</v>
      </c>
      <c r="BD89" s="118" t="s">
        <v>1343</v>
      </c>
      <c r="BE89" s="75"/>
      <c r="BF89" s="75"/>
      <c r="BG89" s="71"/>
      <c r="BH89" s="71"/>
      <c r="BI89" s="75"/>
      <c r="BJ89" s="75"/>
      <c r="BK89" s="71"/>
      <c r="BL89" s="71"/>
      <c r="BM89" s="75"/>
      <c r="BN89" s="75"/>
      <c r="BO89" s="71"/>
      <c r="BP89" s="71"/>
      <c r="BQ89" s="75"/>
      <c r="BR89" s="75"/>
      <c r="BS89" s="71"/>
      <c r="BT89" s="71"/>
      <c r="BU89" s="75"/>
      <c r="BV89" s="75"/>
      <c r="BW89" s="71"/>
      <c r="BX89" s="71"/>
      <c r="BY89" s="76"/>
      <c r="BZ89" s="76"/>
      <c r="CA89" s="71"/>
      <c r="CB89" s="71"/>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row>
    <row r="90" spans="1:124" ht="60" x14ac:dyDescent="0.2">
      <c r="A90" s="115" t="s">
        <v>1344</v>
      </c>
      <c r="B90" s="157" t="s">
        <v>1345</v>
      </c>
      <c r="C90" s="66" t="s">
        <v>1346</v>
      </c>
      <c r="D90" s="67" t="s">
        <v>110</v>
      </c>
      <c r="E90" s="68" t="s">
        <v>111</v>
      </c>
      <c r="F90" s="66"/>
      <c r="G90" s="69" t="s">
        <v>113</v>
      </c>
      <c r="H90" s="66"/>
      <c r="I90" s="66" t="s">
        <v>114</v>
      </c>
      <c r="J90" s="66" t="s">
        <v>115</v>
      </c>
      <c r="K90" s="66" t="s">
        <v>75</v>
      </c>
      <c r="L90" s="66" t="s">
        <v>1347</v>
      </c>
      <c r="M90" s="71" t="s">
        <v>117</v>
      </c>
      <c r="N90" s="71"/>
      <c r="O90" s="66" t="s">
        <v>118</v>
      </c>
      <c r="P90" s="104"/>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98" t="s">
        <v>1348</v>
      </c>
      <c r="BB90" s="71"/>
      <c r="BC90" s="74" t="s">
        <v>1349</v>
      </c>
      <c r="BD90" s="118" t="s">
        <v>1350</v>
      </c>
      <c r="BE90" s="75"/>
      <c r="BF90" s="75"/>
      <c r="BG90" s="71"/>
      <c r="BH90" s="71"/>
      <c r="BI90" s="75"/>
      <c r="BJ90" s="75"/>
      <c r="BK90" s="71"/>
      <c r="BL90" s="71"/>
      <c r="BM90" s="75"/>
      <c r="BN90" s="75"/>
      <c r="BO90" s="71"/>
      <c r="BP90" s="71"/>
      <c r="BQ90" s="75"/>
      <c r="BR90" s="75"/>
      <c r="BS90" s="71"/>
      <c r="BT90" s="71"/>
      <c r="BU90" s="75"/>
      <c r="BV90" s="75"/>
      <c r="BW90" s="71"/>
      <c r="BX90" s="71"/>
      <c r="BY90" s="76"/>
      <c r="BZ90" s="76"/>
      <c r="CA90" s="71"/>
      <c r="CB90" s="71"/>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row>
    <row r="91" spans="1:124" ht="45" x14ac:dyDescent="0.2">
      <c r="A91" s="115" t="s">
        <v>1351</v>
      </c>
      <c r="B91" s="172" t="s">
        <v>1352</v>
      </c>
      <c r="C91" s="66" t="s">
        <v>1353</v>
      </c>
      <c r="D91" s="67" t="s">
        <v>1354</v>
      </c>
      <c r="E91" s="132"/>
      <c r="F91" s="66"/>
      <c r="G91" s="69" t="s">
        <v>113</v>
      </c>
      <c r="H91" s="66" t="s">
        <v>1355</v>
      </c>
      <c r="I91" s="66" t="s">
        <v>1356</v>
      </c>
      <c r="J91" s="66" t="s">
        <v>68</v>
      </c>
      <c r="K91" s="66" t="s">
        <v>75</v>
      </c>
      <c r="L91" s="66"/>
      <c r="M91" s="71"/>
      <c r="N91" s="71"/>
      <c r="O91" s="136"/>
      <c r="P91" s="163"/>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19" t="s">
        <v>1357</v>
      </c>
      <c r="BB91" s="149" t="s">
        <v>1358</v>
      </c>
      <c r="BC91" s="71"/>
      <c r="BD91" s="75"/>
      <c r="BE91" s="75"/>
      <c r="BF91" s="75"/>
      <c r="BG91" s="71"/>
      <c r="BH91" s="71"/>
      <c r="BI91" s="75"/>
      <c r="BJ91" s="75"/>
      <c r="BK91" s="71"/>
      <c r="BL91" s="71"/>
      <c r="BM91" s="75"/>
      <c r="BN91" s="75"/>
      <c r="BO91" s="71"/>
      <c r="BP91" s="71"/>
      <c r="BQ91" s="75"/>
      <c r="BR91" s="75"/>
      <c r="BS91" s="71"/>
      <c r="BT91" s="71"/>
      <c r="BU91" s="75"/>
      <c r="BV91" s="75"/>
      <c r="BW91" s="71"/>
      <c r="BX91" s="71"/>
      <c r="BY91" s="76"/>
      <c r="BZ91" s="76"/>
      <c r="CA91" s="71"/>
      <c r="CB91" s="71"/>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row>
    <row r="92" spans="1:124" ht="60" x14ac:dyDescent="0.2">
      <c r="A92" s="115" t="s">
        <v>1359</v>
      </c>
      <c r="B92" s="157" t="s">
        <v>1352</v>
      </c>
      <c r="C92" s="66" t="s">
        <v>1360</v>
      </c>
      <c r="D92" s="67" t="s">
        <v>238</v>
      </c>
      <c r="E92" s="132"/>
      <c r="F92" s="66" t="s">
        <v>1361</v>
      </c>
      <c r="G92" s="69" t="s">
        <v>113</v>
      </c>
      <c r="H92" s="66" t="s">
        <v>691</v>
      </c>
      <c r="I92" s="66" t="s">
        <v>239</v>
      </c>
      <c r="J92" s="66" t="s">
        <v>240</v>
      </c>
      <c r="K92" s="66" t="s">
        <v>75</v>
      </c>
      <c r="L92" s="66" t="s">
        <v>1362</v>
      </c>
      <c r="M92" s="71"/>
      <c r="N92" s="71"/>
      <c r="O92" s="136"/>
      <c r="P92" s="163"/>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19" t="s">
        <v>1363</v>
      </c>
      <c r="BB92" s="149" t="s">
        <v>1364</v>
      </c>
      <c r="BC92" s="119"/>
      <c r="BD92" s="150"/>
      <c r="BE92" s="150"/>
      <c r="BF92" s="150"/>
      <c r="BG92" s="71"/>
      <c r="BH92" s="71"/>
      <c r="BI92" s="75"/>
      <c r="BJ92" s="75"/>
      <c r="BK92" s="71"/>
      <c r="BL92" s="71"/>
      <c r="BM92" s="75"/>
      <c r="BN92" s="75"/>
      <c r="BO92" s="71"/>
      <c r="BP92" s="71"/>
      <c r="BQ92" s="75"/>
      <c r="BR92" s="75"/>
      <c r="BS92" s="71"/>
      <c r="BT92" s="71"/>
      <c r="BU92" s="75"/>
      <c r="BV92" s="75"/>
      <c r="BW92" s="71"/>
      <c r="BX92" s="71"/>
      <c r="BY92" s="76"/>
      <c r="BZ92" s="76"/>
      <c r="CA92" s="71"/>
      <c r="CB92" s="71"/>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row>
    <row r="93" spans="1:124" ht="105" x14ac:dyDescent="0.2">
      <c r="A93" s="115" t="s">
        <v>839</v>
      </c>
      <c r="B93" s="172" t="s">
        <v>1365</v>
      </c>
      <c r="C93" s="66" t="s">
        <v>1366</v>
      </c>
      <c r="D93" s="67" t="s">
        <v>283</v>
      </c>
      <c r="E93" s="132"/>
      <c r="F93" s="66" t="s">
        <v>1367</v>
      </c>
      <c r="G93" s="69" t="s">
        <v>113</v>
      </c>
      <c r="H93" s="66"/>
      <c r="I93" s="66" t="s">
        <v>284</v>
      </c>
      <c r="J93" s="66" t="s">
        <v>115</v>
      </c>
      <c r="K93" s="66" t="s">
        <v>75</v>
      </c>
      <c r="L93" s="66"/>
      <c r="M93" s="71"/>
      <c r="N93" s="71"/>
      <c r="O93" s="66" t="s">
        <v>1368</v>
      </c>
      <c r="P93" s="60"/>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t="s">
        <v>1369</v>
      </c>
      <c r="BB93" s="62" t="s">
        <v>1370</v>
      </c>
      <c r="BC93" s="71"/>
      <c r="BD93" s="75"/>
      <c r="BE93" s="75"/>
      <c r="BF93" s="75"/>
      <c r="BG93" s="71"/>
      <c r="BH93" s="71"/>
      <c r="BI93" s="70"/>
      <c r="BJ93" s="162"/>
      <c r="BK93" s="71"/>
      <c r="BL93" s="71"/>
      <c r="BM93" s="75"/>
      <c r="BN93" s="75"/>
      <c r="BO93" s="71"/>
      <c r="BP93" s="71"/>
      <c r="BQ93" s="75"/>
      <c r="BR93" s="75"/>
      <c r="BS93" s="71"/>
      <c r="BT93" s="71"/>
      <c r="BU93" s="75"/>
      <c r="BV93" s="75"/>
      <c r="BW93" s="71"/>
      <c r="BX93" s="71"/>
      <c r="BY93" s="76"/>
      <c r="BZ93" s="76"/>
      <c r="CA93" s="71"/>
      <c r="CB93" s="71"/>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row>
    <row r="94" spans="1:124" ht="60" x14ac:dyDescent="0.2">
      <c r="A94" s="115" t="s">
        <v>1371</v>
      </c>
      <c r="B94" s="67" t="s">
        <v>1272</v>
      </c>
      <c r="C94" s="66" t="s">
        <v>1260</v>
      </c>
      <c r="D94" s="67" t="s">
        <v>1372</v>
      </c>
      <c r="E94" s="132"/>
      <c r="F94" s="66"/>
      <c r="G94" s="69" t="s">
        <v>113</v>
      </c>
      <c r="H94" s="66"/>
      <c r="I94" s="66" t="s">
        <v>1084</v>
      </c>
      <c r="J94" s="66"/>
      <c r="K94" s="66" t="s">
        <v>1085</v>
      </c>
      <c r="L94" s="66"/>
      <c r="M94" s="71"/>
      <c r="N94" s="71"/>
      <c r="O94" s="103"/>
      <c r="P94" s="104"/>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98" t="s">
        <v>1373</v>
      </c>
      <c r="BB94" s="71"/>
      <c r="BC94" s="71"/>
      <c r="BD94" s="75"/>
      <c r="BE94" s="75"/>
      <c r="BF94" s="75"/>
      <c r="BG94" s="71"/>
      <c r="BH94" s="71"/>
      <c r="BI94" s="75"/>
      <c r="BJ94" s="75"/>
      <c r="BK94" s="71"/>
      <c r="BL94" s="71"/>
      <c r="BM94" s="75"/>
      <c r="BN94" s="75"/>
      <c r="BO94" s="71"/>
      <c r="BP94" s="71"/>
      <c r="BQ94" s="75"/>
      <c r="BR94" s="75"/>
      <c r="BS94" s="71"/>
      <c r="BT94" s="71"/>
      <c r="BU94" s="75"/>
      <c r="BV94" s="75"/>
      <c r="BW94" s="71"/>
      <c r="BX94" s="71"/>
      <c r="BY94" s="76"/>
      <c r="BZ94" s="76"/>
      <c r="CA94" s="71"/>
      <c r="CB94" s="71"/>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row>
    <row r="95" spans="1:124" ht="409" x14ac:dyDescent="0.2">
      <c r="A95" s="208" t="s">
        <v>1374</v>
      </c>
      <c r="B95" s="121" t="s">
        <v>1375</v>
      </c>
      <c r="C95" s="122" t="s">
        <v>1376</v>
      </c>
      <c r="D95" s="121" t="s">
        <v>1377</v>
      </c>
      <c r="E95" s="120"/>
      <c r="F95" s="122" t="s">
        <v>1378</v>
      </c>
      <c r="G95" s="176" t="s">
        <v>1380</v>
      </c>
      <c r="H95" s="122"/>
      <c r="I95" s="122" t="s">
        <v>196</v>
      </c>
      <c r="J95" s="122" t="s">
        <v>197</v>
      </c>
      <c r="K95" s="122" t="s">
        <v>75</v>
      </c>
      <c r="L95" s="122" t="s">
        <v>1379</v>
      </c>
      <c r="M95" s="122"/>
      <c r="N95" s="122"/>
      <c r="O95" s="77" t="s">
        <v>1382</v>
      </c>
      <c r="P95" s="112" t="s">
        <v>1383</v>
      </c>
      <c r="Q95" s="77" t="s">
        <v>133</v>
      </c>
      <c r="R95" s="77" t="s">
        <v>134</v>
      </c>
      <c r="S95" s="77" t="s">
        <v>1381</v>
      </c>
      <c r="T95" s="77" t="s">
        <v>289</v>
      </c>
      <c r="U95" s="77" t="s">
        <v>290</v>
      </c>
      <c r="V95" s="77" t="s">
        <v>291</v>
      </c>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64" t="s">
        <v>1384</v>
      </c>
      <c r="BB95" s="117" t="s">
        <v>87</v>
      </c>
      <c r="BC95" s="77"/>
      <c r="BD95" s="137"/>
      <c r="BE95" s="137"/>
      <c r="BF95" s="137"/>
      <c r="BG95" s="77"/>
      <c r="BH95" s="77"/>
      <c r="BI95" s="137"/>
      <c r="BJ95" s="137"/>
      <c r="BK95" s="77"/>
      <c r="BL95" s="77"/>
      <c r="BM95" s="137"/>
      <c r="BN95" s="137"/>
      <c r="BO95" s="77"/>
      <c r="BP95" s="77"/>
      <c r="BQ95" s="137"/>
      <c r="BR95" s="137"/>
      <c r="BS95" s="77"/>
      <c r="BT95" s="77"/>
      <c r="BU95" s="137"/>
      <c r="BV95" s="137"/>
      <c r="BW95" s="77"/>
      <c r="BX95" s="77"/>
      <c r="BY95" s="161"/>
      <c r="BZ95" s="161"/>
      <c r="CA95" s="77"/>
      <c r="CB95" s="7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row>
    <row r="96" spans="1:124" ht="135" x14ac:dyDescent="0.2">
      <c r="A96" s="115" t="s">
        <v>1385</v>
      </c>
      <c r="B96" s="157" t="s">
        <v>1386</v>
      </c>
      <c r="C96" s="66" t="s">
        <v>1387</v>
      </c>
      <c r="D96" s="67" t="s">
        <v>1069</v>
      </c>
      <c r="E96" s="132"/>
      <c r="F96" s="66"/>
      <c r="G96" s="69" t="s">
        <v>113</v>
      </c>
      <c r="H96" s="66"/>
      <c r="I96" s="66" t="s">
        <v>95</v>
      </c>
      <c r="J96" s="66" t="s">
        <v>96</v>
      </c>
      <c r="K96" s="66" t="s">
        <v>75</v>
      </c>
      <c r="L96" s="66" t="s">
        <v>1388</v>
      </c>
      <c r="M96" s="71"/>
      <c r="N96" s="71"/>
      <c r="O96" s="77" t="s">
        <v>1389</v>
      </c>
      <c r="P96" s="10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74" t="s">
        <v>1390</v>
      </c>
      <c r="BB96" s="71"/>
      <c r="BC96" s="71"/>
      <c r="BD96" s="75"/>
      <c r="BE96" s="75"/>
      <c r="BF96" s="75"/>
      <c r="BG96" s="71"/>
      <c r="BH96" s="71"/>
      <c r="BI96" s="75"/>
      <c r="BJ96" s="75"/>
      <c r="BK96" s="71"/>
      <c r="BL96" s="71"/>
      <c r="BM96" s="75"/>
      <c r="BN96" s="75"/>
      <c r="BO96" s="71"/>
      <c r="BP96" s="71"/>
      <c r="BQ96" s="75"/>
      <c r="BR96" s="75"/>
      <c r="BS96" s="71"/>
      <c r="BT96" s="71"/>
      <c r="BU96" s="75"/>
      <c r="BV96" s="75"/>
      <c r="BW96" s="71"/>
      <c r="BX96" s="71"/>
      <c r="BY96" s="76"/>
      <c r="BZ96" s="76"/>
      <c r="CA96" s="71"/>
      <c r="CB96" s="71"/>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row>
    <row r="97" spans="1:124" ht="60" x14ac:dyDescent="0.2">
      <c r="A97" s="115" t="s">
        <v>1391</v>
      </c>
      <c r="B97" s="67" t="s">
        <v>1392</v>
      </c>
      <c r="C97" s="66" t="s">
        <v>228</v>
      </c>
      <c r="D97" s="67" t="s">
        <v>124</v>
      </c>
      <c r="E97" s="68" t="s">
        <v>1393</v>
      </c>
      <c r="F97" s="66" t="s">
        <v>229</v>
      </c>
      <c r="G97" s="69" t="s">
        <v>113</v>
      </c>
      <c r="H97" s="66"/>
      <c r="I97" s="66" t="s">
        <v>495</v>
      </c>
      <c r="J97" s="66"/>
      <c r="K97" s="66" t="s">
        <v>177</v>
      </c>
      <c r="L97" s="66"/>
      <c r="M97" s="71"/>
      <c r="N97" s="71"/>
      <c r="O97" s="98"/>
      <c r="P97" s="133"/>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t="s">
        <v>1394</v>
      </c>
      <c r="BB97" s="71"/>
      <c r="BC97" s="116" t="s">
        <v>647</v>
      </c>
      <c r="BD97" s="178" t="s">
        <v>1395</v>
      </c>
      <c r="BE97" s="75"/>
      <c r="BF97" s="75"/>
      <c r="BG97" s="71"/>
      <c r="BH97" s="71"/>
      <c r="BI97" s="75"/>
      <c r="BJ97" s="75"/>
      <c r="BK97" s="71"/>
      <c r="BL97" s="71"/>
      <c r="BM97" s="75"/>
      <c r="BN97" s="75"/>
      <c r="BO97" s="71"/>
      <c r="BP97" s="71"/>
      <c r="BQ97" s="75"/>
      <c r="BR97" s="75"/>
      <c r="BS97" s="71"/>
      <c r="BT97" s="71"/>
      <c r="BU97" s="75"/>
      <c r="BV97" s="75"/>
      <c r="BW97" s="71"/>
      <c r="BX97" s="71"/>
      <c r="BY97" s="76"/>
      <c r="BZ97" s="76"/>
      <c r="CA97" s="71"/>
      <c r="CB97" s="71"/>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row>
    <row r="98" spans="1:124" ht="60" x14ac:dyDescent="0.2">
      <c r="A98" s="115" t="s">
        <v>1329</v>
      </c>
      <c r="B98" s="67" t="s">
        <v>1396</v>
      </c>
      <c r="C98" s="66" t="s">
        <v>1397</v>
      </c>
      <c r="D98" s="67" t="s">
        <v>1398</v>
      </c>
      <c r="E98" s="68" t="s">
        <v>1399</v>
      </c>
      <c r="F98" s="66" t="s">
        <v>1400</v>
      </c>
      <c r="G98" s="69" t="s">
        <v>113</v>
      </c>
      <c r="H98" s="66"/>
      <c r="I98" s="66" t="s">
        <v>1401</v>
      </c>
      <c r="J98" s="66"/>
      <c r="K98" s="66" t="s">
        <v>177</v>
      </c>
      <c r="L98" s="66"/>
      <c r="M98" s="71"/>
      <c r="N98" s="71"/>
      <c r="O98" s="98"/>
      <c r="P98" s="133"/>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t="s">
        <v>1402</v>
      </c>
      <c r="BB98" s="71"/>
      <c r="BC98" s="71"/>
      <c r="BD98" s="75"/>
      <c r="BE98" s="75"/>
      <c r="BF98" s="75"/>
      <c r="BG98" s="71"/>
      <c r="BH98" s="71"/>
      <c r="BI98" s="75"/>
      <c r="BJ98" s="75"/>
      <c r="BK98" s="71"/>
      <c r="BL98" s="71"/>
      <c r="BM98" s="75"/>
      <c r="BN98" s="75"/>
      <c r="BO98" s="71"/>
      <c r="BP98" s="71"/>
      <c r="BQ98" s="75"/>
      <c r="BR98" s="75"/>
      <c r="BS98" s="71"/>
      <c r="BT98" s="71"/>
      <c r="BU98" s="75"/>
      <c r="BV98" s="75"/>
      <c r="BW98" s="71"/>
      <c r="BX98" s="71"/>
      <c r="BY98" s="76"/>
      <c r="BZ98" s="76"/>
      <c r="CA98" s="71"/>
      <c r="CB98" s="71"/>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row>
    <row r="99" spans="1:124" ht="120" x14ac:dyDescent="0.2">
      <c r="A99" s="115" t="s">
        <v>1403</v>
      </c>
      <c r="B99" s="67" t="s">
        <v>1404</v>
      </c>
      <c r="C99" s="66" t="s">
        <v>1405</v>
      </c>
      <c r="D99" s="67" t="s">
        <v>1406</v>
      </c>
      <c r="E99" s="68" t="s">
        <v>1372</v>
      </c>
      <c r="F99" s="66" t="s">
        <v>1407</v>
      </c>
      <c r="G99" s="69" t="s">
        <v>113</v>
      </c>
      <c r="H99" s="66"/>
      <c r="I99" s="66" t="s">
        <v>1084</v>
      </c>
      <c r="J99" s="66"/>
      <c r="K99" s="66" t="s">
        <v>1085</v>
      </c>
      <c r="L99" s="167" t="s">
        <v>1408</v>
      </c>
      <c r="M99" s="71"/>
      <c r="N99" s="71"/>
      <c r="O99" s="66" t="s">
        <v>1409</v>
      </c>
      <c r="P99" s="104"/>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82" t="s">
        <v>1410</v>
      </c>
      <c r="BB99" s="83" t="s">
        <v>1411</v>
      </c>
      <c r="BC99" s="82" t="s">
        <v>1412</v>
      </c>
      <c r="BD99" s="83" t="s">
        <v>1413</v>
      </c>
      <c r="BE99" s="82" t="s">
        <v>1414</v>
      </c>
      <c r="BF99" s="83" t="s">
        <v>1415</v>
      </c>
      <c r="BG99" s="82" t="s">
        <v>1416</v>
      </c>
      <c r="BH99" s="83" t="s">
        <v>1417</v>
      </c>
      <c r="BI99" s="82" t="s">
        <v>1416</v>
      </c>
      <c r="BJ99" s="83" t="s">
        <v>1418</v>
      </c>
      <c r="BK99" s="82" t="s">
        <v>1416</v>
      </c>
      <c r="BL99" s="83" t="s">
        <v>1419</v>
      </c>
      <c r="BM99" s="82" t="s">
        <v>1420</v>
      </c>
      <c r="BN99" s="83" t="s">
        <v>1421</v>
      </c>
      <c r="BO99" s="82" t="s">
        <v>1422</v>
      </c>
      <c r="BP99" s="83" t="s">
        <v>1423</v>
      </c>
      <c r="BQ99" s="61" t="s">
        <v>1424</v>
      </c>
      <c r="BR99" s="83" t="s">
        <v>1425</v>
      </c>
      <c r="BS99" s="98" t="s">
        <v>1426</v>
      </c>
      <c r="BT99" s="71"/>
      <c r="BU99" s="75"/>
      <c r="BV99" s="75"/>
      <c r="BW99" s="71"/>
      <c r="BX99" s="71"/>
      <c r="BY99" s="76"/>
      <c r="BZ99" s="76"/>
      <c r="CA99" s="71"/>
      <c r="CB99" s="71"/>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row>
    <row r="100" spans="1:124" ht="105" x14ac:dyDescent="0.2">
      <c r="A100" s="115" t="s">
        <v>1427</v>
      </c>
      <c r="B100" s="157" t="s">
        <v>1428</v>
      </c>
      <c r="C100" s="66" t="s">
        <v>1429</v>
      </c>
      <c r="D100" s="67" t="s">
        <v>192</v>
      </c>
      <c r="E100" s="68" t="s">
        <v>193</v>
      </c>
      <c r="F100" s="66"/>
      <c r="G100" s="69" t="s">
        <v>113</v>
      </c>
      <c r="H100" s="66"/>
      <c r="I100" s="66" t="s">
        <v>196</v>
      </c>
      <c r="J100" s="66" t="s">
        <v>197</v>
      </c>
      <c r="K100" s="66" t="s">
        <v>75</v>
      </c>
      <c r="L100" s="66" t="s">
        <v>1430</v>
      </c>
      <c r="M100" s="71"/>
      <c r="N100" s="71"/>
      <c r="O100" s="103"/>
      <c r="P100" s="104"/>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98" t="s">
        <v>1431</v>
      </c>
      <c r="BB100" s="77"/>
      <c r="BC100" s="98" t="s">
        <v>1432</v>
      </c>
      <c r="BD100" s="137"/>
      <c r="BE100" s="98" t="s">
        <v>1433</v>
      </c>
      <c r="BF100" s="137"/>
      <c r="BG100" s="98" t="s">
        <v>1434</v>
      </c>
      <c r="BH100" s="71"/>
      <c r="BI100" s="75"/>
      <c r="BJ100" s="75"/>
      <c r="BK100" s="71"/>
      <c r="BL100" s="71"/>
      <c r="BM100" s="75"/>
      <c r="BN100" s="75"/>
      <c r="BO100" s="71"/>
      <c r="BP100" s="71"/>
      <c r="BQ100" s="75"/>
      <c r="BR100" s="75"/>
      <c r="BS100" s="71"/>
      <c r="BT100" s="71"/>
      <c r="BU100" s="75"/>
      <c r="BV100" s="75"/>
      <c r="BW100" s="71"/>
      <c r="BX100" s="71"/>
      <c r="BY100" s="76"/>
      <c r="BZ100" s="76"/>
      <c r="CA100" s="71"/>
      <c r="CB100" s="71"/>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row>
    <row r="101" spans="1:124" ht="409" x14ac:dyDescent="0.2">
      <c r="A101" s="115" t="s">
        <v>1435</v>
      </c>
      <c r="B101" s="67" t="s">
        <v>1436</v>
      </c>
      <c r="C101" s="66" t="s">
        <v>1260</v>
      </c>
      <c r="D101" s="67" t="s">
        <v>1437</v>
      </c>
      <c r="E101" s="132"/>
      <c r="F101" s="66"/>
      <c r="G101" s="69" t="s">
        <v>113</v>
      </c>
      <c r="H101" s="66"/>
      <c r="I101" s="66" t="s">
        <v>1438</v>
      </c>
      <c r="J101" s="66"/>
      <c r="K101" s="66" t="s">
        <v>519</v>
      </c>
      <c r="L101" s="66"/>
      <c r="M101" s="71"/>
      <c r="N101" s="71"/>
      <c r="O101" s="59" t="s">
        <v>1439</v>
      </c>
      <c r="P101" s="133"/>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t="s">
        <v>1440</v>
      </c>
      <c r="BB101" s="71"/>
      <c r="BC101" s="71"/>
      <c r="BD101" s="75"/>
      <c r="BE101" s="75"/>
      <c r="BF101" s="75"/>
      <c r="BG101" s="71"/>
      <c r="BH101" s="71"/>
      <c r="BI101" s="75"/>
      <c r="BJ101" s="75"/>
      <c r="BK101" s="71"/>
      <c r="BL101" s="71"/>
      <c r="BM101" s="75"/>
      <c r="BN101" s="75"/>
      <c r="BO101" s="71"/>
      <c r="BP101" s="71"/>
      <c r="BQ101" s="75"/>
      <c r="BR101" s="75"/>
      <c r="BS101" s="71"/>
      <c r="BT101" s="71"/>
      <c r="BU101" s="75"/>
      <c r="BV101" s="75"/>
      <c r="BW101" s="71"/>
      <c r="BX101" s="71"/>
      <c r="BY101" s="76"/>
      <c r="BZ101" s="76"/>
      <c r="CA101" s="71"/>
      <c r="CB101" s="71"/>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row>
    <row r="102" spans="1:124" ht="165" x14ac:dyDescent="0.2">
      <c r="A102" s="115" t="s">
        <v>1081</v>
      </c>
      <c r="B102" s="67" t="s">
        <v>1441</v>
      </c>
      <c r="C102" s="66" t="s">
        <v>1442</v>
      </c>
      <c r="D102" s="67" t="s">
        <v>1443</v>
      </c>
      <c r="E102" s="68" t="s">
        <v>1444</v>
      </c>
      <c r="F102" s="71"/>
      <c r="G102" s="69" t="s">
        <v>113</v>
      </c>
      <c r="H102" s="66"/>
      <c r="I102" s="66" t="s">
        <v>1445</v>
      </c>
      <c r="J102" s="66"/>
      <c r="K102" s="66" t="s">
        <v>1039</v>
      </c>
      <c r="L102" s="66"/>
      <c r="M102" s="71"/>
      <c r="N102" s="71"/>
      <c r="O102" s="73"/>
      <c r="P102" s="60"/>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t="s">
        <v>1446</v>
      </c>
      <c r="BB102" s="62" t="s">
        <v>1447</v>
      </c>
      <c r="BC102" s="61" t="s">
        <v>1448</v>
      </c>
      <c r="BD102" s="62" t="s">
        <v>1449</v>
      </c>
      <c r="BE102" s="61" t="s">
        <v>1450</v>
      </c>
      <c r="BF102" s="62" t="s">
        <v>1451</v>
      </c>
      <c r="BG102" s="61" t="s">
        <v>1452</v>
      </c>
      <c r="BH102" s="62" t="s">
        <v>1453</v>
      </c>
      <c r="BI102" s="61" t="s">
        <v>1454</v>
      </c>
      <c r="BJ102" s="62" t="s">
        <v>1455</v>
      </c>
      <c r="BK102" s="138" t="s">
        <v>1456</v>
      </c>
      <c r="BL102" s="149" t="s">
        <v>87</v>
      </c>
      <c r="BM102" s="75"/>
      <c r="BN102" s="75"/>
      <c r="BO102" s="71"/>
      <c r="BP102" s="71"/>
      <c r="BQ102" s="75"/>
      <c r="BR102" s="75"/>
      <c r="BS102" s="71"/>
      <c r="BT102" s="71"/>
      <c r="BU102" s="75"/>
      <c r="BV102" s="75"/>
      <c r="BW102" s="71"/>
      <c r="BX102" s="71"/>
      <c r="BY102" s="76"/>
      <c r="BZ102" s="76"/>
      <c r="CA102" s="71"/>
      <c r="CB102" s="71"/>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row>
    <row r="103" spans="1:124" ht="360" x14ac:dyDescent="0.2">
      <c r="A103" s="112" t="s">
        <v>1457</v>
      </c>
      <c r="B103" s="179" t="s">
        <v>1458</v>
      </c>
      <c r="C103" s="77" t="s">
        <v>194</v>
      </c>
      <c r="D103" s="108" t="s">
        <v>193</v>
      </c>
      <c r="E103" s="180"/>
      <c r="F103" s="77" t="s">
        <v>1459</v>
      </c>
      <c r="G103" s="69" t="s">
        <v>113</v>
      </c>
      <c r="H103" s="77"/>
      <c r="I103" s="77" t="s">
        <v>196</v>
      </c>
      <c r="J103" s="77" t="s">
        <v>197</v>
      </c>
      <c r="K103" s="77" t="s">
        <v>75</v>
      </c>
      <c r="L103" s="77" t="s">
        <v>1460</v>
      </c>
      <c r="M103" s="111" t="s">
        <v>117</v>
      </c>
      <c r="N103" s="111"/>
      <c r="O103" s="77" t="s">
        <v>1461</v>
      </c>
      <c r="P103" s="181"/>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c r="AU103" s="164"/>
      <c r="AV103" s="164"/>
      <c r="AW103" s="164"/>
      <c r="AX103" s="164"/>
      <c r="AY103" s="164"/>
      <c r="AZ103" s="164"/>
      <c r="BA103" s="138" t="s">
        <v>1462</v>
      </c>
      <c r="BB103" s="117" t="s">
        <v>1463</v>
      </c>
      <c r="BC103" s="138" t="s">
        <v>1464</v>
      </c>
      <c r="BD103" s="138" t="s">
        <v>1465</v>
      </c>
      <c r="BE103" s="138" t="s">
        <v>1466</v>
      </c>
      <c r="BF103" s="138" t="s">
        <v>1467</v>
      </c>
      <c r="BG103" s="138" t="s">
        <v>1468</v>
      </c>
      <c r="BH103" s="138" t="s">
        <v>1469</v>
      </c>
      <c r="BI103" s="138" t="s">
        <v>1470</v>
      </c>
      <c r="BJ103" s="117" t="s">
        <v>1471</v>
      </c>
      <c r="BK103" s="138" t="s">
        <v>1472</v>
      </c>
      <c r="BL103" s="138" t="s">
        <v>1473</v>
      </c>
      <c r="BM103" s="138" t="s">
        <v>1474</v>
      </c>
      <c r="BN103" s="117" t="s">
        <v>1475</v>
      </c>
      <c r="BO103" s="138" t="s">
        <v>1476</v>
      </c>
      <c r="BP103" s="138" t="s">
        <v>1477</v>
      </c>
      <c r="BQ103" s="138" t="s">
        <v>1478</v>
      </c>
      <c r="BR103" s="117" t="s">
        <v>1479</v>
      </c>
      <c r="BS103" s="138" t="s">
        <v>1480</v>
      </c>
      <c r="BT103" s="117" t="s">
        <v>87</v>
      </c>
      <c r="BU103" s="138" t="s">
        <v>1481</v>
      </c>
      <c r="BV103" s="117" t="s">
        <v>1482</v>
      </c>
      <c r="BW103" s="138" t="s">
        <v>1483</v>
      </c>
      <c r="BX103" s="117" t="s">
        <v>1484</v>
      </c>
      <c r="BY103" s="182" t="s">
        <v>1485</v>
      </c>
      <c r="BZ103" s="183" t="s">
        <v>1486</v>
      </c>
      <c r="CA103" s="138" t="s">
        <v>1487</v>
      </c>
      <c r="CB103" s="138" t="s">
        <v>1488</v>
      </c>
      <c r="CC103" s="142" t="s">
        <v>1489</v>
      </c>
      <c r="CD103" s="142" t="s">
        <v>1490</v>
      </c>
      <c r="CE103" s="142"/>
      <c r="CF103" s="142"/>
      <c r="CG103" s="144"/>
      <c r="CH103" s="144"/>
      <c r="CI103" s="144"/>
      <c r="CJ103" s="144"/>
      <c r="CK103" s="144"/>
      <c r="CL103" s="144"/>
      <c r="CM103" s="144"/>
      <c r="CN103" s="144"/>
      <c r="CO103" s="144"/>
      <c r="CP103" s="144"/>
      <c r="CQ103" s="144"/>
      <c r="CR103" s="144"/>
      <c r="CS103" s="144"/>
      <c r="CT103" s="144"/>
      <c r="CU103" s="144"/>
      <c r="CV103" s="144"/>
      <c r="CW103" s="144"/>
      <c r="CX103" s="144"/>
      <c r="CY103" s="144"/>
      <c r="CZ103" s="144"/>
      <c r="DA103" s="144"/>
      <c r="DB103" s="144"/>
      <c r="DC103" s="144"/>
      <c r="DD103" s="144"/>
      <c r="DE103" s="144"/>
      <c r="DF103" s="144"/>
      <c r="DG103" s="144"/>
      <c r="DH103" s="144"/>
      <c r="DI103" s="144"/>
      <c r="DJ103" s="144"/>
      <c r="DK103" s="144"/>
      <c r="DL103" s="144"/>
      <c r="DM103" s="144"/>
      <c r="DN103" s="144"/>
      <c r="DO103" s="144"/>
      <c r="DP103" s="144"/>
      <c r="DQ103" s="144"/>
      <c r="DR103" s="144"/>
      <c r="DS103" s="144"/>
      <c r="DT103" s="144"/>
    </row>
    <row r="104" spans="1:124" ht="105" x14ac:dyDescent="0.2">
      <c r="A104" s="115" t="s">
        <v>1491</v>
      </c>
      <c r="B104" s="67" t="s">
        <v>1492</v>
      </c>
      <c r="C104" s="66" t="s">
        <v>1493</v>
      </c>
      <c r="D104" s="67" t="s">
        <v>1494</v>
      </c>
      <c r="E104" s="132"/>
      <c r="F104" s="66"/>
      <c r="G104" s="69" t="s">
        <v>113</v>
      </c>
      <c r="H104" s="66"/>
      <c r="I104" s="66" t="s">
        <v>1495</v>
      </c>
      <c r="J104" s="66"/>
      <c r="K104" s="66" t="s">
        <v>1085</v>
      </c>
      <c r="L104" s="66"/>
      <c r="M104" s="71"/>
      <c r="N104" s="71"/>
      <c r="O104" s="66" t="s">
        <v>1496</v>
      </c>
      <c r="P104" s="104"/>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98" t="s">
        <v>1497</v>
      </c>
      <c r="BB104" s="71"/>
      <c r="BC104" s="98" t="s">
        <v>647</v>
      </c>
      <c r="BD104" s="118" t="s">
        <v>1498</v>
      </c>
      <c r="BE104" s="98" t="s">
        <v>1499</v>
      </c>
      <c r="BF104" s="137"/>
      <c r="BG104" s="98" t="s">
        <v>1500</v>
      </c>
      <c r="BH104" s="77"/>
      <c r="BI104" s="98" t="s">
        <v>1501</v>
      </c>
      <c r="BJ104" s="75"/>
      <c r="BK104" s="71"/>
      <c r="BL104" s="71"/>
      <c r="BM104" s="75"/>
      <c r="BN104" s="75"/>
      <c r="BO104" s="71"/>
      <c r="BP104" s="71"/>
      <c r="BQ104" s="75"/>
      <c r="BR104" s="75"/>
      <c r="BS104" s="71"/>
      <c r="BT104" s="71"/>
      <c r="BU104" s="75"/>
      <c r="BV104" s="75"/>
      <c r="BW104" s="71"/>
      <c r="BX104" s="71"/>
      <c r="BY104" s="76"/>
      <c r="BZ104" s="76"/>
      <c r="CA104" s="71"/>
      <c r="CB104" s="71"/>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row>
    <row r="105" spans="1:124" ht="60" x14ac:dyDescent="0.2">
      <c r="A105" s="115" t="s">
        <v>1502</v>
      </c>
      <c r="B105" s="67" t="s">
        <v>1503</v>
      </c>
      <c r="C105" s="66" t="s">
        <v>1504</v>
      </c>
      <c r="D105" s="67" t="s">
        <v>1505</v>
      </c>
      <c r="E105" s="132"/>
      <c r="F105" s="66"/>
      <c r="G105" s="69" t="s">
        <v>113</v>
      </c>
      <c r="H105" s="66"/>
      <c r="I105" s="66" t="s">
        <v>232</v>
      </c>
      <c r="J105" s="66"/>
      <c r="K105" s="66" t="s">
        <v>177</v>
      </c>
      <c r="L105" s="66"/>
      <c r="M105" s="71"/>
      <c r="N105" s="71"/>
      <c r="O105" s="82"/>
      <c r="P105" s="60"/>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t="s">
        <v>1506</v>
      </c>
      <c r="BB105" s="83" t="s">
        <v>1507</v>
      </c>
      <c r="BC105" s="82" t="s">
        <v>1508</v>
      </c>
      <c r="BD105" s="83" t="s">
        <v>721</v>
      </c>
      <c r="BE105" s="116" t="s">
        <v>1509</v>
      </c>
      <c r="BF105" s="178" t="s">
        <v>1510</v>
      </c>
      <c r="BG105" s="71"/>
      <c r="BH105" s="71"/>
      <c r="BI105" s="75"/>
      <c r="BJ105" s="75"/>
      <c r="BK105" s="71"/>
      <c r="BL105" s="71"/>
      <c r="BM105" s="75"/>
      <c r="BN105" s="75"/>
      <c r="BO105" s="71"/>
      <c r="BP105" s="71"/>
      <c r="BQ105" s="75"/>
      <c r="BR105" s="75"/>
      <c r="BS105" s="71"/>
      <c r="BT105" s="71"/>
      <c r="BU105" s="75"/>
      <c r="BV105" s="75"/>
      <c r="BW105" s="71"/>
      <c r="BX105" s="71"/>
      <c r="BY105" s="76"/>
      <c r="BZ105" s="76"/>
      <c r="CA105" s="71"/>
      <c r="CB105" s="71"/>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row>
    <row r="106" spans="1:124" ht="360" x14ac:dyDescent="0.2">
      <c r="A106" s="115" t="s">
        <v>1511</v>
      </c>
      <c r="B106" s="67" t="s">
        <v>1512</v>
      </c>
      <c r="C106" s="66" t="s">
        <v>400</v>
      </c>
      <c r="D106" s="67" t="s">
        <v>1320</v>
      </c>
      <c r="E106" s="68" t="s">
        <v>230</v>
      </c>
      <c r="F106" s="66" t="s">
        <v>1513</v>
      </c>
      <c r="G106" s="69" t="s">
        <v>113</v>
      </c>
      <c r="H106" s="66"/>
      <c r="I106" s="66" t="s">
        <v>232</v>
      </c>
      <c r="J106" s="66"/>
      <c r="K106" s="66" t="s">
        <v>177</v>
      </c>
      <c r="L106" s="66"/>
      <c r="M106" s="71"/>
      <c r="N106" s="71"/>
      <c r="O106" s="59" t="s">
        <v>1514</v>
      </c>
      <c r="P106" s="133"/>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t="s">
        <v>1515</v>
      </c>
      <c r="BB106" s="71"/>
      <c r="BC106" s="71"/>
      <c r="BD106" s="75"/>
      <c r="BE106" s="75"/>
      <c r="BF106" s="75"/>
      <c r="BG106" s="71"/>
      <c r="BH106" s="71"/>
      <c r="BI106" s="75"/>
      <c r="BJ106" s="75"/>
      <c r="BK106" s="71"/>
      <c r="BL106" s="71"/>
      <c r="BM106" s="75"/>
      <c r="BN106" s="75"/>
      <c r="BO106" s="71"/>
      <c r="BP106" s="71"/>
      <c r="BQ106" s="75"/>
      <c r="BR106" s="75"/>
      <c r="BS106" s="71"/>
      <c r="BT106" s="71"/>
      <c r="BU106" s="75"/>
      <c r="BV106" s="75"/>
      <c r="BW106" s="71"/>
      <c r="BX106" s="71"/>
      <c r="BY106" s="76"/>
      <c r="BZ106" s="76"/>
      <c r="CA106" s="71"/>
      <c r="CB106" s="71"/>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row>
    <row r="107" spans="1:124" ht="60" x14ac:dyDescent="0.2">
      <c r="A107" s="115" t="s">
        <v>610</v>
      </c>
      <c r="B107" s="157" t="s">
        <v>1516</v>
      </c>
      <c r="C107" s="66" t="s">
        <v>1517</v>
      </c>
      <c r="D107" s="67" t="s">
        <v>1518</v>
      </c>
      <c r="E107" s="68" t="s">
        <v>1519</v>
      </c>
      <c r="F107" s="66"/>
      <c r="G107" s="69" t="s">
        <v>113</v>
      </c>
      <c r="H107" s="66"/>
      <c r="I107" s="66" t="s">
        <v>891</v>
      </c>
      <c r="J107" s="66" t="s">
        <v>128</v>
      </c>
      <c r="K107" s="66" t="s">
        <v>75</v>
      </c>
      <c r="L107" s="66"/>
      <c r="M107" s="71"/>
      <c r="N107" s="71"/>
      <c r="O107" s="136"/>
      <c r="P107" s="163"/>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19" t="s">
        <v>1520</v>
      </c>
      <c r="BB107" s="149" t="s">
        <v>1521</v>
      </c>
      <c r="BC107" s="119"/>
      <c r="BD107" s="150"/>
      <c r="BE107" s="150"/>
      <c r="BF107" s="75"/>
      <c r="BG107" s="71"/>
      <c r="BH107" s="71"/>
      <c r="BI107" s="75"/>
      <c r="BJ107" s="75"/>
      <c r="BK107" s="71"/>
      <c r="BL107" s="71"/>
      <c r="BM107" s="75"/>
      <c r="BN107" s="75"/>
      <c r="BO107" s="71"/>
      <c r="BP107" s="71"/>
      <c r="BQ107" s="75"/>
      <c r="BR107" s="75"/>
      <c r="BS107" s="71"/>
      <c r="BT107" s="71"/>
      <c r="BU107" s="75"/>
      <c r="BV107" s="75"/>
      <c r="BW107" s="71"/>
      <c r="BX107" s="71"/>
      <c r="BY107" s="76"/>
      <c r="BZ107" s="76"/>
      <c r="CA107" s="71"/>
      <c r="CB107" s="71"/>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row>
    <row r="108" spans="1:124" ht="32" x14ac:dyDescent="0.2">
      <c r="A108" s="207" t="s">
        <v>1522</v>
      </c>
      <c r="B108" s="55" t="s">
        <v>1523</v>
      </c>
      <c r="C108" s="56" t="s">
        <v>1524</v>
      </c>
      <c r="D108" s="55" t="s">
        <v>1525</v>
      </c>
      <c r="E108" s="57"/>
      <c r="F108" s="56"/>
      <c r="G108" s="37">
        <v>2015</v>
      </c>
      <c r="H108" s="56"/>
      <c r="I108" s="56" t="s">
        <v>1526</v>
      </c>
      <c r="J108" s="56" t="s">
        <v>197</v>
      </c>
      <c r="K108" s="56" t="s">
        <v>75</v>
      </c>
      <c r="L108" s="56" t="s">
        <v>1379</v>
      </c>
      <c r="M108" s="58"/>
      <c r="N108" s="58"/>
      <c r="O108" s="103"/>
      <c r="P108" s="104"/>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t="s">
        <v>1527</v>
      </c>
      <c r="BB108" s="71"/>
      <c r="BC108" s="71"/>
      <c r="BD108" s="75"/>
      <c r="BE108" s="75"/>
      <c r="BF108" s="75"/>
      <c r="BG108" s="71"/>
      <c r="BH108" s="71"/>
      <c r="BI108" s="75"/>
      <c r="BJ108" s="75"/>
      <c r="BK108" s="71"/>
      <c r="BL108" s="71"/>
      <c r="BM108" s="75"/>
      <c r="BN108" s="75"/>
      <c r="BO108" s="71"/>
      <c r="BP108" s="71"/>
      <c r="BQ108" s="75"/>
      <c r="BR108" s="75"/>
      <c r="BS108" s="71"/>
      <c r="BT108" s="71"/>
      <c r="BU108" s="75"/>
      <c r="BV108" s="75"/>
      <c r="BW108" s="71"/>
      <c r="BX108" s="71"/>
      <c r="BY108" s="76"/>
      <c r="BZ108" s="76"/>
      <c r="CA108" s="71"/>
      <c r="CB108" s="71"/>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row>
    <row r="109" spans="1:124" ht="60" x14ac:dyDescent="0.2">
      <c r="A109" s="115" t="s">
        <v>1528</v>
      </c>
      <c r="B109" s="67" t="s">
        <v>1529</v>
      </c>
      <c r="C109" s="66" t="s">
        <v>1530</v>
      </c>
      <c r="D109" s="67" t="s">
        <v>1531</v>
      </c>
      <c r="E109" s="132"/>
      <c r="F109" s="66"/>
      <c r="G109" s="69" t="s">
        <v>113</v>
      </c>
      <c r="H109" s="66"/>
      <c r="I109" s="66" t="s">
        <v>1532</v>
      </c>
      <c r="J109" s="66"/>
      <c r="K109" s="66" t="s">
        <v>309</v>
      </c>
      <c r="L109" s="66"/>
      <c r="M109" s="71"/>
      <c r="N109" s="71"/>
      <c r="O109" s="98"/>
      <c r="P109" s="133"/>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t="s">
        <v>1533</v>
      </c>
      <c r="BB109" s="71"/>
      <c r="BC109" s="82" t="s">
        <v>647</v>
      </c>
      <c r="BD109" s="83" t="s">
        <v>1534</v>
      </c>
      <c r="BE109" s="75"/>
      <c r="BF109" s="75"/>
      <c r="BG109" s="71"/>
      <c r="BH109" s="71"/>
      <c r="BI109" s="75"/>
      <c r="BJ109" s="75"/>
      <c r="BK109" s="71"/>
      <c r="BL109" s="71"/>
      <c r="BM109" s="75"/>
      <c r="BN109" s="75"/>
      <c r="BO109" s="71"/>
      <c r="BP109" s="71"/>
      <c r="BQ109" s="75"/>
      <c r="BR109" s="75"/>
      <c r="BS109" s="71"/>
      <c r="BT109" s="71"/>
      <c r="BU109" s="75"/>
      <c r="BV109" s="75"/>
      <c r="BW109" s="71"/>
      <c r="BX109" s="71"/>
      <c r="BY109" s="76"/>
      <c r="BZ109" s="76"/>
      <c r="CA109" s="71"/>
      <c r="CB109" s="71"/>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row>
    <row r="110" spans="1:124" ht="90" x14ac:dyDescent="0.2">
      <c r="A110" s="209" t="s">
        <v>361</v>
      </c>
      <c r="B110" s="140" t="s">
        <v>1535</v>
      </c>
      <c r="C110" s="139" t="s">
        <v>1536</v>
      </c>
      <c r="D110" s="140" t="s">
        <v>1042</v>
      </c>
      <c r="E110" s="141" t="s">
        <v>1537</v>
      </c>
      <c r="F110" s="139" t="s">
        <v>1538</v>
      </c>
      <c r="G110" s="69" t="s">
        <v>113</v>
      </c>
      <c r="H110" s="139"/>
      <c r="I110" s="139" t="s">
        <v>1539</v>
      </c>
      <c r="J110" s="139"/>
      <c r="K110" s="139" t="s">
        <v>1540</v>
      </c>
      <c r="L110" s="139" t="s">
        <v>1541</v>
      </c>
      <c r="M110" s="63"/>
      <c r="N110" s="63"/>
      <c r="O110" s="98"/>
      <c r="P110" s="133"/>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t="s">
        <v>1542</v>
      </c>
      <c r="BB110" s="71"/>
      <c r="BC110" s="71"/>
      <c r="BD110" s="75"/>
      <c r="BE110" s="75"/>
      <c r="BF110" s="75"/>
      <c r="BG110" s="110" t="s">
        <v>1542</v>
      </c>
      <c r="BH110" s="71"/>
      <c r="BI110" s="75"/>
      <c r="BJ110" s="75"/>
      <c r="BK110" s="71"/>
      <c r="BL110" s="71"/>
      <c r="BM110" s="75"/>
      <c r="BN110" s="75"/>
      <c r="BO110" s="71"/>
      <c r="BP110" s="71"/>
      <c r="BQ110" s="75"/>
      <c r="BR110" s="75"/>
      <c r="BS110" s="71"/>
      <c r="BT110" s="71"/>
      <c r="BU110" s="75"/>
      <c r="BV110" s="75"/>
      <c r="BW110" s="71"/>
      <c r="BX110" s="71"/>
      <c r="BY110" s="76"/>
      <c r="BZ110" s="76"/>
      <c r="CA110" s="71"/>
      <c r="CB110" s="71"/>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row>
    <row r="111" spans="1:124" ht="32" x14ac:dyDescent="0.2">
      <c r="A111" s="115" t="s">
        <v>1543</v>
      </c>
      <c r="B111" s="184" t="s">
        <v>1544</v>
      </c>
      <c r="C111" s="114" t="s">
        <v>431</v>
      </c>
      <c r="D111" s="67" t="s">
        <v>1545</v>
      </c>
      <c r="E111" s="68"/>
      <c r="F111" s="114"/>
      <c r="G111" s="69" t="s">
        <v>113</v>
      </c>
      <c r="H111" s="114"/>
      <c r="I111" s="66" t="s">
        <v>1546</v>
      </c>
      <c r="J111" s="66" t="s">
        <v>1547</v>
      </c>
      <c r="K111" s="66" t="s">
        <v>75</v>
      </c>
      <c r="L111" s="66" t="s">
        <v>252</v>
      </c>
      <c r="M111" s="71"/>
      <c r="N111" s="71"/>
      <c r="O111" s="174"/>
      <c r="P111" s="173"/>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85" t="s">
        <v>1390</v>
      </c>
      <c r="BB111" s="71"/>
      <c r="BC111" s="71"/>
      <c r="BD111" s="75"/>
      <c r="BE111" s="75"/>
      <c r="BF111" s="75"/>
      <c r="BG111" s="71"/>
      <c r="BH111" s="71"/>
      <c r="BI111" s="75"/>
      <c r="BJ111" s="75"/>
      <c r="BK111" s="71"/>
      <c r="BL111" s="71"/>
      <c r="BM111" s="75"/>
      <c r="BN111" s="75"/>
      <c r="BO111" s="71"/>
      <c r="BP111" s="71"/>
      <c r="BQ111" s="75"/>
      <c r="BR111" s="75"/>
      <c r="BS111" s="71"/>
      <c r="BT111" s="71"/>
      <c r="BU111" s="75"/>
      <c r="BV111" s="75"/>
      <c r="BW111" s="71"/>
      <c r="BX111" s="71"/>
      <c r="BY111" s="76"/>
      <c r="BZ111" s="76"/>
      <c r="CA111" s="71"/>
      <c r="CB111" s="71"/>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row>
    <row r="112" spans="1:124" ht="240" x14ac:dyDescent="0.2">
      <c r="A112" s="115" t="s">
        <v>1548</v>
      </c>
      <c r="B112" s="171" t="s">
        <v>1549</v>
      </c>
      <c r="C112" s="114" t="s">
        <v>1550</v>
      </c>
      <c r="D112" s="67"/>
      <c r="E112" s="68"/>
      <c r="F112" s="114" t="s">
        <v>1551</v>
      </c>
      <c r="G112" s="69" t="s">
        <v>113</v>
      </c>
      <c r="H112" s="114"/>
      <c r="I112" s="66" t="s">
        <v>196</v>
      </c>
      <c r="J112" s="66" t="s">
        <v>197</v>
      </c>
      <c r="K112" s="66" t="s">
        <v>75</v>
      </c>
      <c r="L112" s="66" t="s">
        <v>252</v>
      </c>
      <c r="M112" s="71"/>
      <c r="N112" s="71"/>
      <c r="O112" s="136"/>
      <c r="P112" s="163"/>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36"/>
      <c r="AU112" s="136"/>
      <c r="AV112" s="136"/>
      <c r="AW112" s="136"/>
      <c r="AX112" s="136"/>
      <c r="AY112" s="136"/>
      <c r="AZ112" s="136"/>
      <c r="BA112" s="136" t="s">
        <v>1552</v>
      </c>
      <c r="BB112" s="119" t="s">
        <v>1553</v>
      </c>
      <c r="BC112" s="119" t="s">
        <v>1554</v>
      </c>
      <c r="BD112" s="85" t="s">
        <v>1555</v>
      </c>
      <c r="BE112" s="150"/>
      <c r="BF112" s="150"/>
      <c r="BG112" s="119"/>
      <c r="BH112" s="71"/>
      <c r="BI112" s="75"/>
      <c r="BJ112" s="75"/>
      <c r="BK112" s="71"/>
      <c r="BL112" s="71"/>
      <c r="BM112" s="75"/>
      <c r="BN112" s="75"/>
      <c r="BO112" s="71"/>
      <c r="BP112" s="71"/>
      <c r="BQ112" s="75"/>
      <c r="BR112" s="75"/>
      <c r="BS112" s="71"/>
      <c r="BT112" s="71"/>
      <c r="BU112" s="75"/>
      <c r="BV112" s="75"/>
      <c r="BW112" s="71"/>
      <c r="BX112" s="71"/>
      <c r="BY112" s="76"/>
      <c r="BZ112" s="76"/>
      <c r="CA112" s="71"/>
      <c r="CB112" s="71"/>
      <c r="CC112" s="75"/>
      <c r="CD112" s="75"/>
      <c r="CE112" s="75"/>
      <c r="CF112" s="75"/>
      <c r="CG112" s="75"/>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row>
    <row r="113" spans="1:124" ht="90" x14ac:dyDescent="0.2">
      <c r="A113" s="115" t="s">
        <v>1556</v>
      </c>
      <c r="B113" s="157" t="s">
        <v>1557</v>
      </c>
      <c r="C113" s="66" t="s">
        <v>1558</v>
      </c>
      <c r="D113" s="67" t="s">
        <v>1337</v>
      </c>
      <c r="E113" s="68" t="s">
        <v>1338</v>
      </c>
      <c r="F113" s="66" t="s">
        <v>1559</v>
      </c>
      <c r="G113" s="69" t="s">
        <v>113</v>
      </c>
      <c r="H113" s="66" t="s">
        <v>642</v>
      </c>
      <c r="I113" s="66" t="s">
        <v>156</v>
      </c>
      <c r="J113" s="66" t="s">
        <v>68</v>
      </c>
      <c r="K113" s="66" t="s">
        <v>75</v>
      </c>
      <c r="L113" s="66"/>
      <c r="M113" s="71"/>
      <c r="N113" s="71"/>
      <c r="O113" s="66" t="s">
        <v>1560</v>
      </c>
      <c r="P113" s="163"/>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t="s">
        <v>1561</v>
      </c>
      <c r="BB113" s="119" t="s">
        <v>1562</v>
      </c>
      <c r="BC113" s="71"/>
      <c r="BD113" s="75"/>
      <c r="BE113" s="75"/>
      <c r="BF113" s="75"/>
      <c r="BG113" s="71"/>
      <c r="BH113" s="71"/>
      <c r="BI113" s="75"/>
      <c r="BJ113" s="75"/>
      <c r="BK113" s="71"/>
      <c r="BL113" s="71"/>
      <c r="BM113" s="75"/>
      <c r="BN113" s="75"/>
      <c r="BO113" s="71"/>
      <c r="BP113" s="71"/>
      <c r="BQ113" s="75"/>
      <c r="BR113" s="75"/>
      <c r="BS113" s="71"/>
      <c r="BT113" s="71"/>
      <c r="BU113" s="75"/>
      <c r="BV113" s="75"/>
      <c r="BW113" s="71"/>
      <c r="BX113" s="71"/>
      <c r="BY113" s="76"/>
      <c r="BZ113" s="76"/>
      <c r="CA113" s="71"/>
      <c r="CB113" s="71"/>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row>
    <row r="114" spans="1:124" ht="409" x14ac:dyDescent="0.2">
      <c r="A114" s="208" t="s">
        <v>1563</v>
      </c>
      <c r="B114" s="121" t="s">
        <v>1564</v>
      </c>
      <c r="C114" s="122" t="s">
        <v>1565</v>
      </c>
      <c r="D114" s="121" t="s">
        <v>250</v>
      </c>
      <c r="E114" s="120"/>
      <c r="F114" s="122" t="s">
        <v>1566</v>
      </c>
      <c r="G114" s="176" t="s">
        <v>1568</v>
      </c>
      <c r="H114" s="122"/>
      <c r="I114" s="122" t="s">
        <v>196</v>
      </c>
      <c r="J114" s="122" t="s">
        <v>197</v>
      </c>
      <c r="K114" s="122" t="s">
        <v>75</v>
      </c>
      <c r="L114" s="122" t="s">
        <v>1567</v>
      </c>
      <c r="M114" s="122"/>
      <c r="N114" s="122"/>
      <c r="O114" s="77" t="s">
        <v>1577</v>
      </c>
      <c r="P114" s="112" t="s">
        <v>1578</v>
      </c>
      <c r="Q114" s="77" t="s">
        <v>1569</v>
      </c>
      <c r="R114" s="77" t="s">
        <v>1570</v>
      </c>
      <c r="S114" s="77" t="s">
        <v>1571</v>
      </c>
      <c r="T114" s="77" t="s">
        <v>1572</v>
      </c>
      <c r="U114" s="77" t="s">
        <v>290</v>
      </c>
      <c r="V114" s="77" t="s">
        <v>1573</v>
      </c>
      <c r="W114" s="77" t="s">
        <v>1574</v>
      </c>
      <c r="X114" s="77" t="s">
        <v>1575</v>
      </c>
      <c r="Y114" s="77" t="s">
        <v>1576</v>
      </c>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t="s">
        <v>1579</v>
      </c>
      <c r="BB114" s="83" t="s">
        <v>1580</v>
      </c>
      <c r="BC114" s="61" t="s">
        <v>139</v>
      </c>
      <c r="BD114" s="62" t="s">
        <v>1581</v>
      </c>
      <c r="BE114" s="61" t="s">
        <v>1582</v>
      </c>
      <c r="BF114" s="62" t="s">
        <v>1583</v>
      </c>
      <c r="BG114" s="61" t="s">
        <v>1584</v>
      </c>
      <c r="BH114" s="62" t="s">
        <v>1585</v>
      </c>
      <c r="BI114" s="61" t="s">
        <v>1586</v>
      </c>
      <c r="BJ114" s="62" t="s">
        <v>1587</v>
      </c>
      <c r="BK114" s="61" t="s">
        <v>1588</v>
      </c>
      <c r="BL114" s="62" t="s">
        <v>1589</v>
      </c>
      <c r="BM114" s="98" t="s">
        <v>1590</v>
      </c>
      <c r="BN114" s="98"/>
      <c r="BO114" s="138" t="s">
        <v>1591</v>
      </c>
      <c r="BP114" s="117" t="s">
        <v>87</v>
      </c>
      <c r="BQ114" s="137"/>
      <c r="BR114" s="137"/>
      <c r="BS114" s="77"/>
      <c r="BT114" s="77"/>
      <c r="BU114" s="137"/>
      <c r="BV114" s="137"/>
      <c r="BW114" s="77"/>
      <c r="BX114" s="77"/>
      <c r="BY114" s="161"/>
      <c r="BZ114" s="161"/>
      <c r="CA114" s="77"/>
      <c r="CB114" s="7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row>
    <row r="115" spans="1:124" ht="330" x14ac:dyDescent="0.2">
      <c r="A115" s="208" t="s">
        <v>1592</v>
      </c>
      <c r="B115" s="121" t="s">
        <v>1593</v>
      </c>
      <c r="C115" s="122" t="s">
        <v>1594</v>
      </c>
      <c r="D115" s="121" t="s">
        <v>1595</v>
      </c>
      <c r="E115" s="120" t="s">
        <v>1596</v>
      </c>
      <c r="F115" s="125"/>
      <c r="G115" s="124">
        <v>2015</v>
      </c>
      <c r="H115" s="122"/>
      <c r="I115" s="122" t="s">
        <v>425</v>
      </c>
      <c r="J115" s="122" t="s">
        <v>426</v>
      </c>
      <c r="K115" s="122" t="s">
        <v>75</v>
      </c>
      <c r="L115" s="122"/>
      <c r="M115" s="125"/>
      <c r="N115" s="125"/>
      <c r="O115" s="61"/>
      <c r="P115" s="60"/>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t="s">
        <v>1597</v>
      </c>
      <c r="BB115" s="62" t="s">
        <v>1598</v>
      </c>
      <c r="BC115" s="61"/>
      <c r="BD115" s="61"/>
      <c r="BE115" s="61" t="s">
        <v>1599</v>
      </c>
      <c r="BF115" s="62" t="s">
        <v>1600</v>
      </c>
      <c r="BG115" s="61" t="s">
        <v>1601</v>
      </c>
      <c r="BH115" s="62" t="s">
        <v>1602</v>
      </c>
      <c r="BI115" s="98" t="s">
        <v>1603</v>
      </c>
      <c r="BJ115" s="98"/>
      <c r="BK115" s="98" t="s">
        <v>1604</v>
      </c>
      <c r="BL115" s="98"/>
      <c r="BM115" s="98" t="s">
        <v>1605</v>
      </c>
      <c r="BN115" s="98"/>
      <c r="BO115" s="77" t="s">
        <v>1606</v>
      </c>
      <c r="BP115" s="159" t="s">
        <v>87</v>
      </c>
      <c r="BQ115" s="144"/>
      <c r="BR115" s="144"/>
      <c r="BS115" s="111"/>
      <c r="BT115" s="111"/>
      <c r="BU115" s="144"/>
      <c r="BV115" s="144"/>
      <c r="BW115" s="111"/>
      <c r="BX115" s="111"/>
      <c r="BY115" s="145"/>
      <c r="BZ115" s="145"/>
      <c r="CA115" s="111"/>
      <c r="CB115" s="111"/>
      <c r="CC115" s="144"/>
      <c r="CD115" s="144"/>
      <c r="CE115" s="144"/>
      <c r="CF115" s="144"/>
      <c r="CG115" s="144"/>
      <c r="CH115" s="144"/>
      <c r="CI115" s="144"/>
      <c r="CJ115" s="144"/>
      <c r="CK115" s="144"/>
      <c r="CL115" s="144"/>
      <c r="CM115" s="144"/>
      <c r="CN115" s="144"/>
      <c r="CO115" s="144"/>
      <c r="CP115" s="144"/>
      <c r="CQ115" s="144"/>
      <c r="CR115" s="144"/>
      <c r="CS115" s="144"/>
      <c r="CT115" s="144"/>
      <c r="CU115" s="144"/>
      <c r="CV115" s="144"/>
      <c r="CW115" s="144"/>
      <c r="CX115" s="144"/>
      <c r="CY115" s="144"/>
      <c r="CZ115" s="144"/>
      <c r="DA115" s="144"/>
      <c r="DB115" s="144"/>
      <c r="DC115" s="144"/>
      <c r="DD115" s="144"/>
      <c r="DE115" s="144"/>
      <c r="DF115" s="144"/>
      <c r="DG115" s="144"/>
      <c r="DH115" s="144"/>
      <c r="DI115" s="144"/>
      <c r="DJ115" s="144"/>
      <c r="DK115" s="144"/>
      <c r="DL115" s="144"/>
      <c r="DM115" s="144"/>
      <c r="DN115" s="144"/>
      <c r="DO115" s="144"/>
      <c r="DP115" s="144"/>
      <c r="DQ115" s="144"/>
      <c r="DR115" s="144"/>
      <c r="DS115" s="144"/>
      <c r="DT115" s="144"/>
    </row>
    <row r="116" spans="1:124" ht="60" x14ac:dyDescent="0.2">
      <c r="A116" s="115" t="s">
        <v>1607</v>
      </c>
      <c r="B116" s="67" t="s">
        <v>1608</v>
      </c>
      <c r="C116" s="66" t="s">
        <v>236</v>
      </c>
      <c r="D116" s="67" t="s">
        <v>195</v>
      </c>
      <c r="E116" s="68" t="s">
        <v>1609</v>
      </c>
      <c r="F116" s="66" t="s">
        <v>231</v>
      </c>
      <c r="G116" s="69" t="s">
        <v>113</v>
      </c>
      <c r="H116" s="71"/>
      <c r="I116" s="66" t="s">
        <v>1610</v>
      </c>
      <c r="J116" s="66"/>
      <c r="K116" s="66" t="s">
        <v>1611</v>
      </c>
      <c r="L116" s="66"/>
      <c r="M116" s="71"/>
      <c r="N116" s="71"/>
      <c r="O116" s="98"/>
      <c r="P116" s="133"/>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t="s">
        <v>1612</v>
      </c>
      <c r="BB116" s="71"/>
      <c r="BC116" s="98" t="s">
        <v>1613</v>
      </c>
      <c r="BD116" s="70"/>
      <c r="BE116" s="186" t="s">
        <v>972</v>
      </c>
      <c r="BF116" s="187" t="s">
        <v>1614</v>
      </c>
      <c r="BG116" s="71"/>
      <c r="BH116" s="71"/>
      <c r="BI116" s="75"/>
      <c r="BJ116" s="75"/>
      <c r="BK116" s="71"/>
      <c r="BL116" s="71"/>
      <c r="BM116" s="75"/>
      <c r="BN116" s="75"/>
      <c r="BO116" s="71"/>
      <c r="BP116" s="71"/>
      <c r="BQ116" s="75"/>
      <c r="BR116" s="75"/>
      <c r="BS116" s="71"/>
      <c r="BT116" s="71"/>
      <c r="BU116" s="75"/>
      <c r="BV116" s="75"/>
      <c r="BW116" s="71"/>
      <c r="BX116" s="71"/>
      <c r="BY116" s="76"/>
      <c r="BZ116" s="76"/>
      <c r="CA116" s="71"/>
      <c r="CB116" s="71"/>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row>
    <row r="117" spans="1:124" ht="105" x14ac:dyDescent="0.2">
      <c r="A117" s="115" t="s">
        <v>1615</v>
      </c>
      <c r="B117" s="67" t="s">
        <v>1616</v>
      </c>
      <c r="C117" s="66" t="s">
        <v>1617</v>
      </c>
      <c r="D117" s="67" t="s">
        <v>1618</v>
      </c>
      <c r="E117" s="132"/>
      <c r="F117" s="71"/>
      <c r="G117" s="69" t="s">
        <v>113</v>
      </c>
      <c r="H117" s="66"/>
      <c r="I117" s="66" t="s">
        <v>1438</v>
      </c>
      <c r="J117" s="66"/>
      <c r="K117" s="66" t="s">
        <v>519</v>
      </c>
      <c r="L117" s="66"/>
      <c r="M117" s="71"/>
      <c r="N117" s="71"/>
      <c r="O117" s="61"/>
      <c r="P117" s="60"/>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t="s">
        <v>1619</v>
      </c>
      <c r="BB117" s="83" t="s">
        <v>1620</v>
      </c>
      <c r="BC117" s="82" t="s">
        <v>1621</v>
      </c>
      <c r="BD117" s="83" t="s">
        <v>1622</v>
      </c>
      <c r="BE117" s="82" t="s">
        <v>1623</v>
      </c>
      <c r="BF117" s="83" t="s">
        <v>1624</v>
      </c>
      <c r="BG117" s="98" t="s">
        <v>1625</v>
      </c>
      <c r="BH117" s="71"/>
      <c r="BI117" s="75"/>
      <c r="BJ117" s="75"/>
      <c r="BK117" s="71"/>
      <c r="BL117" s="71"/>
      <c r="BM117" s="75"/>
      <c r="BN117" s="75"/>
      <c r="BO117" s="71"/>
      <c r="BP117" s="71"/>
      <c r="BQ117" s="75"/>
      <c r="BR117" s="75"/>
      <c r="BS117" s="71"/>
      <c r="BT117" s="71"/>
      <c r="BU117" s="75"/>
      <c r="BV117" s="75"/>
      <c r="BW117" s="71"/>
      <c r="BX117" s="71"/>
      <c r="BY117" s="76"/>
      <c r="BZ117" s="76"/>
      <c r="CA117" s="71"/>
      <c r="CB117" s="71"/>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row>
    <row r="118" spans="1:124" ht="60" x14ac:dyDescent="0.2">
      <c r="A118" s="115" t="s">
        <v>1626</v>
      </c>
      <c r="B118" s="67" t="s">
        <v>1627</v>
      </c>
      <c r="C118" s="66" t="s">
        <v>1125</v>
      </c>
      <c r="D118" s="67" t="s">
        <v>1126</v>
      </c>
      <c r="E118" s="68" t="s">
        <v>1127</v>
      </c>
      <c r="F118" s="66" t="s">
        <v>1628</v>
      </c>
      <c r="G118" s="69" t="s">
        <v>113</v>
      </c>
      <c r="H118" s="66"/>
      <c r="I118" s="66" t="s">
        <v>1129</v>
      </c>
      <c r="J118" s="66"/>
      <c r="K118" s="66" t="s">
        <v>1085</v>
      </c>
      <c r="L118" s="66"/>
      <c r="M118" s="71"/>
      <c r="N118" s="71"/>
      <c r="O118" s="103"/>
      <c r="P118" s="104"/>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98" t="s">
        <v>1629</v>
      </c>
      <c r="BB118" s="71"/>
      <c r="BC118" s="71"/>
      <c r="BD118" s="75"/>
      <c r="BE118" s="75"/>
      <c r="BF118" s="75"/>
      <c r="BG118" s="71"/>
      <c r="BH118" s="71"/>
      <c r="BI118" s="75"/>
      <c r="BJ118" s="75"/>
      <c r="BK118" s="71"/>
      <c r="BL118" s="71"/>
      <c r="BM118" s="75"/>
      <c r="BN118" s="75"/>
      <c r="BO118" s="71"/>
      <c r="BP118" s="71"/>
      <c r="BQ118" s="75"/>
      <c r="BR118" s="75"/>
      <c r="BS118" s="71"/>
      <c r="BT118" s="71"/>
      <c r="BU118" s="75"/>
      <c r="BV118" s="75"/>
      <c r="BW118" s="71"/>
      <c r="BX118" s="71"/>
      <c r="BY118" s="76"/>
      <c r="BZ118" s="76"/>
      <c r="CA118" s="71"/>
      <c r="CB118" s="71"/>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row>
    <row r="119" spans="1:124" ht="120" x14ac:dyDescent="0.2">
      <c r="A119" s="115" t="s">
        <v>1630</v>
      </c>
      <c r="B119" s="157" t="s">
        <v>1631</v>
      </c>
      <c r="C119" s="66" t="s">
        <v>811</v>
      </c>
      <c r="D119" s="67" t="s">
        <v>1632</v>
      </c>
      <c r="E119" s="132"/>
      <c r="F119" s="66" t="s">
        <v>1633</v>
      </c>
      <c r="G119" s="69" t="s">
        <v>113</v>
      </c>
      <c r="H119" s="66"/>
      <c r="I119" s="66" t="s">
        <v>1546</v>
      </c>
      <c r="J119" s="66" t="s">
        <v>1547</v>
      </c>
      <c r="K119" s="66" t="s">
        <v>75</v>
      </c>
      <c r="L119" s="66"/>
      <c r="M119" s="71"/>
      <c r="N119" s="71"/>
      <c r="O119" s="103"/>
      <c r="P119" s="104"/>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98" t="s">
        <v>1634</v>
      </c>
      <c r="BB119" s="77"/>
      <c r="BC119" s="98" t="s">
        <v>1635</v>
      </c>
      <c r="BD119" s="75"/>
      <c r="BE119" s="75"/>
      <c r="BF119" s="75"/>
      <c r="BG119" s="71"/>
      <c r="BH119" s="71"/>
      <c r="BI119" s="75"/>
      <c r="BJ119" s="75"/>
      <c r="BK119" s="71"/>
      <c r="BL119" s="71"/>
      <c r="BM119" s="75"/>
      <c r="BN119" s="75"/>
      <c r="BO119" s="71"/>
      <c r="BP119" s="71"/>
      <c r="BQ119" s="75"/>
      <c r="BR119" s="75"/>
      <c r="BS119" s="71"/>
      <c r="BT119" s="71"/>
      <c r="BU119" s="75"/>
      <c r="BV119" s="75"/>
      <c r="BW119" s="71"/>
      <c r="BX119" s="71"/>
      <c r="BY119" s="76"/>
      <c r="BZ119" s="76"/>
      <c r="CA119" s="71"/>
      <c r="CB119" s="71"/>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row>
    <row r="120" spans="1:124" ht="105" x14ac:dyDescent="0.2">
      <c r="A120" s="115" t="s">
        <v>1636</v>
      </c>
      <c r="B120" s="67" t="s">
        <v>1637</v>
      </c>
      <c r="C120" s="66" t="s">
        <v>1638</v>
      </c>
      <c r="D120" s="67" t="s">
        <v>1639</v>
      </c>
      <c r="E120" s="68" t="s">
        <v>1639</v>
      </c>
      <c r="F120" s="66" t="s">
        <v>1640</v>
      </c>
      <c r="G120" s="69" t="s">
        <v>113</v>
      </c>
      <c r="H120" s="66"/>
      <c r="I120" s="66" t="s">
        <v>1641</v>
      </c>
      <c r="J120" s="66"/>
      <c r="K120" s="66" t="s">
        <v>1642</v>
      </c>
      <c r="L120" s="66"/>
      <c r="M120" s="71"/>
      <c r="N120" s="71"/>
      <c r="O120" s="103"/>
      <c r="P120" s="104"/>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82" t="s">
        <v>1643</v>
      </c>
      <c r="BB120" s="83" t="s">
        <v>1644</v>
      </c>
      <c r="BC120" s="82" t="s">
        <v>1645</v>
      </c>
      <c r="BD120" s="83" t="s">
        <v>1646</v>
      </c>
      <c r="BE120" s="82" t="s">
        <v>1647</v>
      </c>
      <c r="BF120" s="83" t="s">
        <v>1648</v>
      </c>
      <c r="BG120" s="71"/>
      <c r="BH120" s="71"/>
      <c r="BI120" s="75"/>
      <c r="BJ120" s="75"/>
      <c r="BK120" s="71"/>
      <c r="BL120" s="71"/>
      <c r="BM120" s="75"/>
      <c r="BN120" s="75"/>
      <c r="BO120" s="71"/>
      <c r="BP120" s="71"/>
      <c r="BQ120" s="75"/>
      <c r="BR120" s="75"/>
      <c r="BS120" s="71"/>
      <c r="BT120" s="71"/>
      <c r="BU120" s="75"/>
      <c r="BV120" s="75"/>
      <c r="BW120" s="71"/>
      <c r="BX120" s="71"/>
      <c r="BY120" s="76"/>
      <c r="BZ120" s="76"/>
      <c r="CA120" s="71"/>
      <c r="CB120" s="71"/>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row>
    <row r="121" spans="1:124" ht="60" x14ac:dyDescent="0.2">
      <c r="A121" s="115" t="s">
        <v>1649</v>
      </c>
      <c r="B121" s="67" t="s">
        <v>1650</v>
      </c>
      <c r="C121" s="66" t="s">
        <v>1260</v>
      </c>
      <c r="D121" s="67" t="s">
        <v>1651</v>
      </c>
      <c r="E121" s="68" t="s">
        <v>1609</v>
      </c>
      <c r="F121" s="66"/>
      <c r="G121" s="69" t="s">
        <v>113</v>
      </c>
      <c r="H121" s="71"/>
      <c r="I121" s="66" t="s">
        <v>1610</v>
      </c>
      <c r="J121" s="66"/>
      <c r="K121" s="66" t="s">
        <v>1611</v>
      </c>
      <c r="L121" s="66"/>
      <c r="M121" s="71"/>
      <c r="N121" s="71"/>
      <c r="O121" s="82"/>
      <c r="P121" s="60"/>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t="s">
        <v>1652</v>
      </c>
      <c r="BB121" s="83" t="s">
        <v>1653</v>
      </c>
      <c r="BC121" s="82" t="s">
        <v>1654</v>
      </c>
      <c r="BD121" s="83" t="s">
        <v>703</v>
      </c>
      <c r="BE121" s="98" t="s">
        <v>1509</v>
      </c>
      <c r="BF121" s="187" t="s">
        <v>1655</v>
      </c>
      <c r="BG121" s="98" t="s">
        <v>1613</v>
      </c>
      <c r="BH121" s="71"/>
      <c r="BI121" s="75"/>
      <c r="BJ121" s="75"/>
      <c r="BK121" s="71"/>
      <c r="BL121" s="71"/>
      <c r="BM121" s="75"/>
      <c r="BN121" s="75"/>
      <c r="BO121" s="71"/>
      <c r="BP121" s="71"/>
      <c r="BQ121" s="75"/>
      <c r="BR121" s="75"/>
      <c r="BS121" s="71"/>
      <c r="BT121" s="71"/>
      <c r="BU121" s="75"/>
      <c r="BV121" s="75"/>
      <c r="BW121" s="71"/>
      <c r="BX121" s="71"/>
      <c r="BY121" s="76"/>
      <c r="BZ121" s="76"/>
      <c r="CA121" s="71"/>
      <c r="CB121" s="71"/>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row>
    <row r="122" spans="1:124" ht="360" x14ac:dyDescent="0.2">
      <c r="A122" s="207" t="s">
        <v>1656</v>
      </c>
      <c r="B122" s="55" t="s">
        <v>1657</v>
      </c>
      <c r="C122" s="56" t="s">
        <v>1658</v>
      </c>
      <c r="D122" s="55" t="s">
        <v>1659</v>
      </c>
      <c r="E122" s="57"/>
      <c r="F122" s="56" t="s">
        <v>1660</v>
      </c>
      <c r="G122" s="86" t="s">
        <v>1568</v>
      </c>
      <c r="H122" s="56"/>
      <c r="I122" s="56" t="s">
        <v>1147</v>
      </c>
      <c r="J122" s="56" t="s">
        <v>1148</v>
      </c>
      <c r="K122" s="56" t="s">
        <v>75</v>
      </c>
      <c r="L122" s="56"/>
      <c r="M122" s="58"/>
      <c r="N122" s="58"/>
      <c r="O122" s="77" t="s">
        <v>1662</v>
      </c>
      <c r="P122" s="112"/>
      <c r="Q122" s="77" t="s">
        <v>133</v>
      </c>
      <c r="R122" s="77" t="s">
        <v>134</v>
      </c>
      <c r="S122" s="70" t="s">
        <v>1661</v>
      </c>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t="s">
        <v>1663</v>
      </c>
      <c r="BF122" s="62" t="s">
        <v>1664</v>
      </c>
      <c r="BG122" s="61" t="s">
        <v>1665</v>
      </c>
      <c r="BH122" s="62" t="s">
        <v>1666</v>
      </c>
      <c r="BI122" s="75"/>
      <c r="BJ122" s="75"/>
      <c r="BK122" s="71"/>
      <c r="BL122" s="71"/>
      <c r="BM122" s="75"/>
      <c r="BN122" s="75"/>
      <c r="BO122" s="71"/>
      <c r="BP122" s="71"/>
      <c r="BQ122" s="75"/>
      <c r="BR122" s="75"/>
      <c r="BS122" s="71"/>
      <c r="BT122" s="71"/>
      <c r="BU122" s="75"/>
      <c r="BV122" s="75"/>
      <c r="BW122" s="71"/>
      <c r="BX122" s="71"/>
      <c r="BY122" s="76"/>
      <c r="BZ122" s="76"/>
      <c r="CA122" s="71"/>
      <c r="CB122" s="71"/>
      <c r="CC122" s="75"/>
      <c r="CD122" s="75"/>
      <c r="CE122" s="75"/>
      <c r="CF122" s="75"/>
      <c r="CG122" s="75"/>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row>
    <row r="123" spans="1:124" ht="90" x14ac:dyDescent="0.2">
      <c r="A123" s="115" t="s">
        <v>1667</v>
      </c>
      <c r="B123" s="67" t="s">
        <v>1668</v>
      </c>
      <c r="C123" s="66" t="s">
        <v>1669</v>
      </c>
      <c r="D123" s="67" t="s">
        <v>1670</v>
      </c>
      <c r="E123" s="68" t="s">
        <v>1671</v>
      </c>
      <c r="F123" s="66"/>
      <c r="G123" s="69" t="s">
        <v>113</v>
      </c>
      <c r="H123" s="66"/>
      <c r="I123" s="66" t="s">
        <v>1401</v>
      </c>
      <c r="J123" s="66"/>
      <c r="K123" s="66" t="s">
        <v>177</v>
      </c>
      <c r="L123" s="66"/>
      <c r="M123" s="71"/>
      <c r="N123" s="71"/>
      <c r="O123" s="136"/>
      <c r="P123" s="163"/>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t="s">
        <v>1672</v>
      </c>
      <c r="BB123" s="119" t="s">
        <v>1673</v>
      </c>
      <c r="BC123" s="71"/>
      <c r="BD123" s="75"/>
      <c r="BE123" s="75"/>
      <c r="BF123" s="75"/>
      <c r="BG123" s="71"/>
      <c r="BH123" s="71"/>
      <c r="BI123" s="75"/>
      <c r="BJ123" s="75"/>
      <c r="BK123" s="71"/>
      <c r="BL123" s="71"/>
      <c r="BM123" s="75"/>
      <c r="BN123" s="75"/>
      <c r="BO123" s="71"/>
      <c r="BP123" s="71"/>
      <c r="BQ123" s="75"/>
      <c r="BR123" s="75"/>
      <c r="BS123" s="71"/>
      <c r="BT123" s="71"/>
      <c r="BU123" s="75"/>
      <c r="BV123" s="75"/>
      <c r="BW123" s="71"/>
      <c r="BX123" s="71"/>
      <c r="BY123" s="76"/>
      <c r="BZ123" s="76"/>
      <c r="CA123" s="71"/>
      <c r="CB123" s="71"/>
      <c r="CC123" s="75"/>
      <c r="CD123" s="75"/>
      <c r="CE123" s="75"/>
      <c r="CF123" s="75"/>
      <c r="CG123" s="75"/>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row>
    <row r="124" spans="1:124" ht="409" x14ac:dyDescent="0.2">
      <c r="A124" s="112" t="s">
        <v>1674</v>
      </c>
      <c r="B124" s="121" t="s">
        <v>1675</v>
      </c>
      <c r="C124" s="188" t="s">
        <v>194</v>
      </c>
      <c r="D124" s="55" t="s">
        <v>110</v>
      </c>
      <c r="E124" s="54" t="s">
        <v>111</v>
      </c>
      <c r="F124" s="188"/>
      <c r="G124" s="86" t="s">
        <v>158</v>
      </c>
      <c r="H124" s="188"/>
      <c r="I124" s="56" t="s">
        <v>114</v>
      </c>
      <c r="J124" s="56" t="s">
        <v>115</v>
      </c>
      <c r="K124" s="56" t="s">
        <v>75</v>
      </c>
      <c r="L124" s="56" t="s">
        <v>1676</v>
      </c>
      <c r="M124" s="58"/>
      <c r="N124" s="58"/>
      <c r="O124" s="77" t="s">
        <v>1704</v>
      </c>
      <c r="P124" s="112" t="s">
        <v>1705</v>
      </c>
      <c r="Q124" s="77" t="s">
        <v>1677</v>
      </c>
      <c r="R124" s="77" t="s">
        <v>1678</v>
      </c>
      <c r="S124" s="77" t="s">
        <v>1679</v>
      </c>
      <c r="T124" s="77" t="s">
        <v>1680</v>
      </c>
      <c r="U124" s="77" t="s">
        <v>1681</v>
      </c>
      <c r="V124" s="77" t="s">
        <v>1682</v>
      </c>
      <c r="W124" s="77" t="s">
        <v>1683</v>
      </c>
      <c r="X124" s="77" t="s">
        <v>1684</v>
      </c>
      <c r="Y124" s="77" t="s">
        <v>1685</v>
      </c>
      <c r="Z124" s="77" t="s">
        <v>1686</v>
      </c>
      <c r="AA124" s="77" t="s">
        <v>1687</v>
      </c>
      <c r="AB124" s="77" t="s">
        <v>1688</v>
      </c>
      <c r="AC124" s="77" t="s">
        <v>1689</v>
      </c>
      <c r="AD124" s="77" t="s">
        <v>1690</v>
      </c>
      <c r="AE124" s="77" t="s">
        <v>1691</v>
      </c>
      <c r="AF124" s="77" t="s">
        <v>1692</v>
      </c>
      <c r="AG124" s="77" t="s">
        <v>1693</v>
      </c>
      <c r="AH124" s="77" t="s">
        <v>1694</v>
      </c>
      <c r="AI124" s="77" t="s">
        <v>1695</v>
      </c>
      <c r="AJ124" s="77" t="s">
        <v>1696</v>
      </c>
      <c r="AK124" s="77" t="s">
        <v>1697</v>
      </c>
      <c r="AL124" s="77" t="s">
        <v>1695</v>
      </c>
      <c r="AM124" s="77" t="s">
        <v>1698</v>
      </c>
      <c r="AN124" s="77" t="s">
        <v>1699</v>
      </c>
      <c r="AO124" s="77" t="s">
        <v>1695</v>
      </c>
      <c r="AP124" s="77" t="s">
        <v>1700</v>
      </c>
      <c r="AQ124" s="77" t="s">
        <v>1699</v>
      </c>
      <c r="AR124" s="77" t="s">
        <v>1695</v>
      </c>
      <c r="AS124" s="77" t="s">
        <v>1701</v>
      </c>
      <c r="AT124" s="77" t="s">
        <v>1702</v>
      </c>
      <c r="AU124" s="77" t="s">
        <v>1695</v>
      </c>
      <c r="AV124" s="77" t="s">
        <v>1703</v>
      </c>
      <c r="AW124" s="77" t="s">
        <v>1699</v>
      </c>
      <c r="AX124" s="61"/>
      <c r="AY124" s="61"/>
      <c r="AZ124" s="61"/>
      <c r="BA124" s="61" t="s">
        <v>1706</v>
      </c>
      <c r="BB124" s="62" t="s">
        <v>1707</v>
      </c>
      <c r="BC124" s="61" t="s">
        <v>1708</v>
      </c>
      <c r="BD124" s="62" t="s">
        <v>1709</v>
      </c>
      <c r="BE124" s="61" t="s">
        <v>1710</v>
      </c>
      <c r="BF124" s="62" t="s">
        <v>1711</v>
      </c>
      <c r="BG124" s="61" t="s">
        <v>1712</v>
      </c>
      <c r="BH124" s="62" t="s">
        <v>1713</v>
      </c>
      <c r="BI124" s="61" t="s">
        <v>1714</v>
      </c>
      <c r="BJ124" s="62" t="s">
        <v>1715</v>
      </c>
      <c r="BK124" s="77" t="s">
        <v>1716</v>
      </c>
      <c r="BL124" s="159" t="s">
        <v>1717</v>
      </c>
      <c r="BM124" s="137" t="s">
        <v>1718</v>
      </c>
      <c r="BN124" s="160" t="s">
        <v>1719</v>
      </c>
      <c r="BO124" s="77" t="s">
        <v>1720</v>
      </c>
      <c r="BP124" s="159" t="s">
        <v>1721</v>
      </c>
      <c r="BQ124" s="142" t="s">
        <v>1722</v>
      </c>
      <c r="BR124" s="143" t="s">
        <v>87</v>
      </c>
      <c r="BS124" s="71"/>
      <c r="BT124" s="71"/>
      <c r="BU124" s="75"/>
      <c r="BV124" s="75"/>
      <c r="BW124" s="71"/>
      <c r="BX124" s="71"/>
      <c r="BY124" s="76"/>
      <c r="BZ124" s="76"/>
      <c r="CA124" s="71"/>
      <c r="CB124" s="71"/>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row>
    <row r="125" spans="1:124" ht="60" x14ac:dyDescent="0.2">
      <c r="A125" s="115" t="s">
        <v>1723</v>
      </c>
      <c r="B125" s="67" t="s">
        <v>1724</v>
      </c>
      <c r="C125" s="66" t="s">
        <v>1725</v>
      </c>
      <c r="D125" s="67" t="s">
        <v>1726</v>
      </c>
      <c r="E125" s="68" t="s">
        <v>1727</v>
      </c>
      <c r="F125" s="66" t="s">
        <v>1728</v>
      </c>
      <c r="G125" s="69" t="s">
        <v>113</v>
      </c>
      <c r="H125" s="66"/>
      <c r="I125" s="66" t="s">
        <v>1729</v>
      </c>
      <c r="J125" s="66"/>
      <c r="K125" s="66" t="s">
        <v>177</v>
      </c>
      <c r="L125" s="66"/>
      <c r="M125" s="71"/>
      <c r="N125" s="71"/>
      <c r="O125" s="98"/>
      <c r="P125" s="133"/>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t="s">
        <v>1730</v>
      </c>
      <c r="BB125" s="71"/>
      <c r="BC125" s="71"/>
      <c r="BD125" s="75"/>
      <c r="BE125" s="75"/>
      <c r="BF125" s="75"/>
      <c r="BG125" s="71"/>
      <c r="BH125" s="71"/>
      <c r="BI125" s="75"/>
      <c r="BJ125" s="75"/>
      <c r="BK125" s="71"/>
      <c r="BL125" s="71"/>
      <c r="BM125" s="75"/>
      <c r="BN125" s="75"/>
      <c r="BO125" s="71"/>
      <c r="BP125" s="71"/>
      <c r="BQ125" s="75"/>
      <c r="BR125" s="75"/>
      <c r="BS125" s="71"/>
      <c r="BT125" s="71"/>
      <c r="BU125" s="75"/>
      <c r="BV125" s="75"/>
      <c r="BW125" s="71"/>
      <c r="BX125" s="71"/>
      <c r="BY125" s="76"/>
      <c r="BZ125" s="76"/>
      <c r="CA125" s="71"/>
      <c r="CB125" s="71"/>
      <c r="CC125" s="75"/>
      <c r="CD125" s="75"/>
      <c r="CE125" s="75"/>
      <c r="CF125" s="75"/>
      <c r="CG125" s="75"/>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row>
    <row r="126" spans="1:124" ht="32" x14ac:dyDescent="0.2">
      <c r="A126" s="115" t="s">
        <v>1731</v>
      </c>
      <c r="B126" s="67" t="s">
        <v>1732</v>
      </c>
      <c r="C126" s="66" t="s">
        <v>1733</v>
      </c>
      <c r="D126" s="67" t="s">
        <v>1596</v>
      </c>
      <c r="E126" s="68"/>
      <c r="F126" s="71"/>
      <c r="G126" s="69" t="s">
        <v>113</v>
      </c>
      <c r="H126" s="66"/>
      <c r="I126" s="66" t="s">
        <v>425</v>
      </c>
      <c r="J126" s="66" t="s">
        <v>426</v>
      </c>
      <c r="K126" s="66" t="s">
        <v>75</v>
      </c>
      <c r="L126" s="66" t="s">
        <v>1734</v>
      </c>
      <c r="M126" s="71"/>
      <c r="N126" s="71"/>
      <c r="O126" s="59" t="s">
        <v>1735</v>
      </c>
      <c r="P126" s="10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7"/>
      <c r="AL126" s="177"/>
      <c r="AM126" s="177"/>
      <c r="AN126" s="177"/>
      <c r="AO126" s="177"/>
      <c r="AP126" s="177"/>
      <c r="AQ126" s="177"/>
      <c r="AR126" s="177"/>
      <c r="AS126" s="177"/>
      <c r="AT126" s="177"/>
      <c r="AU126" s="177"/>
      <c r="AV126" s="177"/>
      <c r="AW126" s="177"/>
      <c r="AX126" s="177"/>
      <c r="AY126" s="177"/>
      <c r="AZ126" s="177"/>
      <c r="BA126" s="177" t="s">
        <v>1390</v>
      </c>
      <c r="BB126" s="71"/>
      <c r="BC126" s="71"/>
      <c r="BD126" s="75"/>
      <c r="BE126" s="75"/>
      <c r="BF126" s="75"/>
      <c r="BG126" s="71"/>
      <c r="BH126" s="71"/>
      <c r="BI126" s="75"/>
      <c r="BJ126" s="75"/>
      <c r="BK126" s="71"/>
      <c r="BL126" s="71"/>
      <c r="BM126" s="75"/>
      <c r="BN126" s="75"/>
      <c r="BO126" s="71"/>
      <c r="BP126" s="71"/>
      <c r="BQ126" s="75"/>
      <c r="BR126" s="75"/>
      <c r="BS126" s="71"/>
      <c r="BT126" s="71"/>
      <c r="BU126" s="75"/>
      <c r="BV126" s="75"/>
      <c r="BW126" s="71"/>
      <c r="BX126" s="71"/>
      <c r="BY126" s="76"/>
      <c r="BZ126" s="76"/>
      <c r="CA126" s="71"/>
      <c r="CB126" s="71"/>
      <c r="CC126" s="75"/>
      <c r="CD126" s="75"/>
      <c r="CE126" s="75"/>
      <c r="CF126" s="75"/>
      <c r="CG126" s="75"/>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row>
    <row r="127" spans="1:124" ht="224" x14ac:dyDescent="0.2">
      <c r="A127" s="115" t="s">
        <v>1736</v>
      </c>
      <c r="B127" s="67" t="s">
        <v>1737</v>
      </c>
      <c r="C127" s="66" t="s">
        <v>1738</v>
      </c>
      <c r="D127" s="67" t="s">
        <v>1739</v>
      </c>
      <c r="E127" s="68"/>
      <c r="F127" s="66"/>
      <c r="G127" s="69" t="s">
        <v>113</v>
      </c>
      <c r="H127" s="66"/>
      <c r="I127" s="66" t="s">
        <v>1084</v>
      </c>
      <c r="J127" s="66"/>
      <c r="K127" s="66" t="s">
        <v>1085</v>
      </c>
      <c r="L127" s="189" t="s">
        <v>1740</v>
      </c>
      <c r="M127" s="71"/>
      <c r="N127" s="71"/>
      <c r="O127" s="103"/>
      <c r="P127" s="104"/>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82" t="s">
        <v>1741</v>
      </c>
      <c r="BB127" s="83" t="s">
        <v>1742</v>
      </c>
      <c r="BC127" s="82" t="s">
        <v>1743</v>
      </c>
      <c r="BD127" s="83" t="s">
        <v>1744</v>
      </c>
      <c r="BE127" s="82" t="s">
        <v>1745</v>
      </c>
      <c r="BF127" s="83" t="s">
        <v>1746</v>
      </c>
      <c r="BG127" s="82" t="s">
        <v>1747</v>
      </c>
      <c r="BH127" s="83" t="s">
        <v>1748</v>
      </c>
      <c r="BI127" s="61" t="s">
        <v>1749</v>
      </c>
      <c r="BJ127" s="83" t="s">
        <v>1750</v>
      </c>
      <c r="BK127" s="82" t="s">
        <v>1751</v>
      </c>
      <c r="BL127" s="83" t="s">
        <v>1752</v>
      </c>
      <c r="BM127" s="82" t="s">
        <v>1753</v>
      </c>
      <c r="BN127" s="83" t="s">
        <v>1754</v>
      </c>
      <c r="BO127" s="61" t="s">
        <v>1755</v>
      </c>
      <c r="BP127" s="83" t="s">
        <v>1756</v>
      </c>
      <c r="BQ127" s="61" t="s">
        <v>1757</v>
      </c>
      <c r="BR127" s="83" t="s">
        <v>1758</v>
      </c>
      <c r="BS127" s="82" t="s">
        <v>1759</v>
      </c>
      <c r="BT127" s="83" t="s">
        <v>1760</v>
      </c>
      <c r="BU127" s="82" t="s">
        <v>1761</v>
      </c>
      <c r="BV127" s="83" t="s">
        <v>1762</v>
      </c>
      <c r="BW127" s="82" t="s">
        <v>1763</v>
      </c>
      <c r="BX127" s="83" t="s">
        <v>1764</v>
      </c>
      <c r="BY127" s="82" t="s">
        <v>1765</v>
      </c>
      <c r="BZ127" s="83" t="s">
        <v>1766</v>
      </c>
      <c r="CA127" s="82" t="s">
        <v>1767</v>
      </c>
      <c r="CB127" s="83" t="s">
        <v>1768</v>
      </c>
      <c r="CC127" s="82" t="s">
        <v>1769</v>
      </c>
      <c r="CD127" s="83" t="s">
        <v>1770</v>
      </c>
      <c r="CE127" s="82" t="s">
        <v>1771</v>
      </c>
      <c r="CF127" s="83" t="s">
        <v>1772</v>
      </c>
      <c r="CG127" s="82" t="s">
        <v>1773</v>
      </c>
      <c r="CH127" s="83" t="s">
        <v>1774</v>
      </c>
      <c r="CI127" s="82" t="s">
        <v>1775</v>
      </c>
      <c r="CJ127" s="83" t="s">
        <v>1776</v>
      </c>
      <c r="CK127" s="82" t="s">
        <v>1777</v>
      </c>
      <c r="CL127" s="83" t="s">
        <v>1778</v>
      </c>
      <c r="CM127" s="82" t="s">
        <v>1779</v>
      </c>
      <c r="CN127" s="83" t="s">
        <v>1780</v>
      </c>
      <c r="CO127" s="82" t="s">
        <v>1781</v>
      </c>
      <c r="CP127" s="83" t="s">
        <v>1782</v>
      </c>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row>
    <row r="128" spans="1:124" ht="409" x14ac:dyDescent="0.2">
      <c r="A128" s="115" t="s">
        <v>1783</v>
      </c>
      <c r="B128" s="67" t="s">
        <v>1784</v>
      </c>
      <c r="C128" s="66" t="s">
        <v>400</v>
      </c>
      <c r="D128" s="67" t="s">
        <v>1785</v>
      </c>
      <c r="E128" s="68"/>
      <c r="F128" s="66" t="s">
        <v>1786</v>
      </c>
      <c r="G128" s="69" t="s">
        <v>113</v>
      </c>
      <c r="H128" s="66"/>
      <c r="I128" s="66" t="s">
        <v>1787</v>
      </c>
      <c r="J128" s="66"/>
      <c r="K128" s="66" t="s">
        <v>1788</v>
      </c>
      <c r="L128" s="66" t="s">
        <v>1789</v>
      </c>
      <c r="M128" s="71"/>
      <c r="N128" s="71"/>
      <c r="O128" s="82"/>
      <c r="P128" s="60"/>
      <c r="Q128" s="66" t="s">
        <v>1790</v>
      </c>
      <c r="R128" s="59" t="s">
        <v>1791</v>
      </c>
      <c r="S128" s="59" t="s">
        <v>1792</v>
      </c>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t="s">
        <v>1793</v>
      </c>
      <c r="BB128" s="83" t="s">
        <v>1794</v>
      </c>
      <c r="BC128" s="71"/>
      <c r="BD128" s="75"/>
      <c r="BE128" s="75"/>
      <c r="BF128" s="75"/>
      <c r="BG128" s="71"/>
      <c r="BH128" s="71"/>
      <c r="BI128" s="75"/>
      <c r="BJ128" s="75"/>
      <c r="BK128" s="71"/>
      <c r="BL128" s="71"/>
      <c r="BM128" s="75"/>
      <c r="BN128" s="75"/>
      <c r="BO128" s="71"/>
      <c r="BP128" s="71"/>
      <c r="BQ128" s="75"/>
      <c r="BR128" s="75"/>
      <c r="BS128" s="71"/>
      <c r="BT128" s="71"/>
      <c r="BU128" s="75"/>
      <c r="BV128" s="75"/>
      <c r="BW128" s="71"/>
      <c r="BX128" s="71"/>
      <c r="BY128" s="76"/>
      <c r="BZ128" s="76"/>
      <c r="CA128" s="71"/>
      <c r="CB128" s="71"/>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row>
    <row r="129" spans="1:124" ht="60" x14ac:dyDescent="0.2">
      <c r="A129" s="115" t="s">
        <v>1795</v>
      </c>
      <c r="B129" s="67" t="s">
        <v>1796</v>
      </c>
      <c r="C129" s="66" t="s">
        <v>1797</v>
      </c>
      <c r="D129" s="67" t="s">
        <v>1798</v>
      </c>
      <c r="E129" s="68"/>
      <c r="F129" s="66"/>
      <c r="G129" s="69" t="s">
        <v>113</v>
      </c>
      <c r="H129" s="66"/>
      <c r="I129" s="66" t="s">
        <v>1799</v>
      </c>
      <c r="J129" s="66"/>
      <c r="K129" s="66" t="s">
        <v>1788</v>
      </c>
      <c r="L129" s="66" t="s">
        <v>1800</v>
      </c>
      <c r="M129" s="71"/>
      <c r="N129" s="71"/>
      <c r="O129" s="98"/>
      <c r="P129" s="133"/>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t="s">
        <v>1801</v>
      </c>
      <c r="BB129" s="71"/>
      <c r="BC129" s="71"/>
      <c r="BD129" s="75"/>
      <c r="BE129" s="75"/>
      <c r="BF129" s="75"/>
      <c r="BG129" s="71"/>
      <c r="BH129" s="71"/>
      <c r="BI129" s="75"/>
      <c r="BJ129" s="75"/>
      <c r="BK129" s="71"/>
      <c r="BL129" s="71"/>
      <c r="BM129" s="75"/>
      <c r="BN129" s="75"/>
      <c r="BO129" s="71"/>
      <c r="BP129" s="71"/>
      <c r="BQ129" s="75"/>
      <c r="BR129" s="75"/>
      <c r="BS129" s="71"/>
      <c r="BT129" s="71"/>
      <c r="BU129" s="75"/>
      <c r="BV129" s="75"/>
      <c r="BW129" s="71"/>
      <c r="BX129" s="71"/>
      <c r="BY129" s="76"/>
      <c r="BZ129" s="76"/>
      <c r="CA129" s="71"/>
      <c r="CB129" s="71"/>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row>
    <row r="130" spans="1:124" ht="60" x14ac:dyDescent="0.2">
      <c r="A130" s="115" t="s">
        <v>1802</v>
      </c>
      <c r="B130" s="157" t="s">
        <v>1803</v>
      </c>
      <c r="C130" s="66" t="s">
        <v>1804</v>
      </c>
      <c r="D130" s="67" t="s">
        <v>1805</v>
      </c>
      <c r="E130" s="68" t="s">
        <v>1806</v>
      </c>
      <c r="F130" s="66"/>
      <c r="G130" s="69" t="s">
        <v>113</v>
      </c>
      <c r="H130" s="66" t="s">
        <v>487</v>
      </c>
      <c r="I130" s="66" t="s">
        <v>239</v>
      </c>
      <c r="J130" s="66" t="s">
        <v>240</v>
      </c>
      <c r="K130" s="66" t="s">
        <v>75</v>
      </c>
      <c r="L130" s="66" t="s">
        <v>1807</v>
      </c>
      <c r="M130" s="71"/>
      <c r="N130" s="71"/>
      <c r="O130" s="103"/>
      <c r="P130" s="104"/>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98" t="s">
        <v>1808</v>
      </c>
      <c r="BB130" s="71"/>
      <c r="BC130" s="71"/>
      <c r="BD130" s="75"/>
      <c r="BE130" s="75"/>
      <c r="BF130" s="75"/>
      <c r="BG130" s="71"/>
      <c r="BH130" s="71"/>
      <c r="BI130" s="75"/>
      <c r="BJ130" s="75"/>
      <c r="BK130" s="71"/>
      <c r="BL130" s="71"/>
      <c r="BM130" s="75"/>
      <c r="BN130" s="75"/>
      <c r="BO130" s="71"/>
      <c r="BP130" s="71"/>
      <c r="BQ130" s="75"/>
      <c r="BR130" s="75"/>
      <c r="BS130" s="71"/>
      <c r="BT130" s="71"/>
      <c r="BU130" s="75"/>
      <c r="BV130" s="75"/>
      <c r="BW130" s="71"/>
      <c r="BX130" s="71"/>
      <c r="BY130" s="76"/>
      <c r="BZ130" s="76"/>
      <c r="CA130" s="71"/>
      <c r="CB130" s="71"/>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row>
    <row r="131" spans="1:124" ht="60" x14ac:dyDescent="0.2">
      <c r="A131" s="115" t="s">
        <v>1809</v>
      </c>
      <c r="B131" s="157" t="s">
        <v>1810</v>
      </c>
      <c r="C131" s="66" t="s">
        <v>1811</v>
      </c>
      <c r="D131" s="67" t="s">
        <v>1042</v>
      </c>
      <c r="E131" s="68" t="s">
        <v>783</v>
      </c>
      <c r="F131" s="66" t="s">
        <v>1812</v>
      </c>
      <c r="G131" s="69" t="s">
        <v>113</v>
      </c>
      <c r="H131" s="66"/>
      <c r="I131" s="66" t="s">
        <v>784</v>
      </c>
      <c r="J131" s="66" t="s">
        <v>128</v>
      </c>
      <c r="K131" s="66" t="s">
        <v>75</v>
      </c>
      <c r="L131" s="66"/>
      <c r="M131" s="71"/>
      <c r="N131" s="71"/>
      <c r="O131" s="136"/>
      <c r="P131" s="163"/>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6"/>
      <c r="AY131" s="136"/>
      <c r="AZ131" s="136"/>
      <c r="BA131" s="136" t="s">
        <v>1813</v>
      </c>
      <c r="BB131" s="149" t="s">
        <v>1814</v>
      </c>
      <c r="BC131" s="119" t="s">
        <v>1815</v>
      </c>
      <c r="BD131" s="150" t="s">
        <v>1816</v>
      </c>
      <c r="BE131" s="150" t="s">
        <v>1817</v>
      </c>
      <c r="BF131" s="85" t="s">
        <v>1818</v>
      </c>
      <c r="BG131" s="71"/>
      <c r="BH131" s="71"/>
      <c r="BI131" s="75"/>
      <c r="BJ131" s="75"/>
      <c r="BK131" s="71"/>
      <c r="BL131" s="71"/>
      <c r="BM131" s="75"/>
      <c r="BN131" s="75"/>
      <c r="BO131" s="71"/>
      <c r="BP131" s="71"/>
      <c r="BQ131" s="75"/>
      <c r="BR131" s="75"/>
      <c r="BS131" s="71"/>
      <c r="BT131" s="71"/>
      <c r="BU131" s="75"/>
      <c r="BV131" s="75"/>
      <c r="BW131" s="71"/>
      <c r="BX131" s="71"/>
      <c r="BY131" s="76"/>
      <c r="BZ131" s="76"/>
      <c r="CA131" s="71"/>
      <c r="CB131" s="71"/>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5"/>
      <c r="DQ131" s="75"/>
      <c r="DR131" s="75"/>
      <c r="DS131" s="75"/>
      <c r="DT131" s="75"/>
    </row>
    <row r="132" spans="1:124" ht="30" x14ac:dyDescent="0.2">
      <c r="A132" s="115" t="s">
        <v>1819</v>
      </c>
      <c r="B132" s="113" t="s">
        <v>1820</v>
      </c>
      <c r="C132" s="114" t="s">
        <v>1821</v>
      </c>
      <c r="D132" s="67" t="s">
        <v>1822</v>
      </c>
      <c r="E132" s="68" t="s">
        <v>1823</v>
      </c>
      <c r="F132" s="114" t="s">
        <v>1824</v>
      </c>
      <c r="G132" s="69" t="s">
        <v>113</v>
      </c>
      <c r="H132" s="114"/>
      <c r="I132" s="66" t="s">
        <v>1825</v>
      </c>
      <c r="J132" s="66"/>
      <c r="K132" s="66" t="s">
        <v>884</v>
      </c>
      <c r="L132" s="66" t="s">
        <v>252</v>
      </c>
      <c r="M132" s="71"/>
      <c r="N132" s="71"/>
      <c r="O132" s="177"/>
      <c r="P132" s="10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t="s">
        <v>1440</v>
      </c>
      <c r="BB132" s="71"/>
      <c r="BC132" s="71"/>
      <c r="BD132" s="75"/>
      <c r="BE132" s="75"/>
      <c r="BF132" s="75"/>
      <c r="BG132" s="71"/>
      <c r="BH132" s="71"/>
      <c r="BI132" s="75"/>
      <c r="BJ132" s="75"/>
      <c r="BK132" s="71"/>
      <c r="BL132" s="71"/>
      <c r="BM132" s="75"/>
      <c r="BN132" s="75"/>
      <c r="BO132" s="71"/>
      <c r="BP132" s="71"/>
      <c r="BQ132" s="75"/>
      <c r="BR132" s="75"/>
      <c r="BS132" s="71"/>
      <c r="BT132" s="71"/>
      <c r="BU132" s="75"/>
      <c r="BV132" s="75"/>
      <c r="BW132" s="71"/>
      <c r="BX132" s="71"/>
      <c r="BY132" s="76"/>
      <c r="BZ132" s="76"/>
      <c r="CA132" s="71"/>
      <c r="CB132" s="71"/>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row>
    <row r="133" spans="1:124" ht="105" x14ac:dyDescent="0.2">
      <c r="A133" s="115" t="s">
        <v>1826</v>
      </c>
      <c r="B133" s="67" t="s">
        <v>1827</v>
      </c>
      <c r="C133" s="66" t="s">
        <v>1828</v>
      </c>
      <c r="D133" s="67" t="s">
        <v>1829</v>
      </c>
      <c r="E133" s="68" t="s">
        <v>1830</v>
      </c>
      <c r="F133" s="66"/>
      <c r="G133" s="69" t="s">
        <v>113</v>
      </c>
      <c r="H133" s="66"/>
      <c r="I133" s="66" t="s">
        <v>1831</v>
      </c>
      <c r="J133" s="66"/>
      <c r="K133" s="66" t="s">
        <v>1085</v>
      </c>
      <c r="L133" s="66" t="s">
        <v>1832</v>
      </c>
      <c r="M133" s="71"/>
      <c r="N133" s="71"/>
      <c r="O133" s="103"/>
      <c r="P133" s="104"/>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82" t="s">
        <v>1833</v>
      </c>
      <c r="BB133" s="83" t="s">
        <v>1834</v>
      </c>
      <c r="BC133" s="98" t="s">
        <v>1835</v>
      </c>
      <c r="BD133" s="75"/>
      <c r="BE133" s="98" t="s">
        <v>1836</v>
      </c>
      <c r="BF133" s="137"/>
      <c r="BG133" s="98" t="s">
        <v>1837</v>
      </c>
      <c r="BH133" s="71"/>
      <c r="BI133" s="75"/>
      <c r="BJ133" s="75"/>
      <c r="BK133" s="71"/>
      <c r="BL133" s="71"/>
      <c r="BM133" s="75"/>
      <c r="BN133" s="75"/>
      <c r="BO133" s="71"/>
      <c r="BP133" s="71"/>
      <c r="BQ133" s="75"/>
      <c r="BR133" s="75"/>
      <c r="BS133" s="71"/>
      <c r="BT133" s="71"/>
      <c r="BU133" s="75"/>
      <c r="BV133" s="75"/>
      <c r="BW133" s="71"/>
      <c r="BX133" s="71"/>
      <c r="BY133" s="76"/>
      <c r="BZ133" s="76"/>
      <c r="CA133" s="71"/>
      <c r="CB133" s="71"/>
      <c r="CC133" s="75"/>
      <c r="CD133" s="75"/>
      <c r="CE133" s="75"/>
      <c r="CF133" s="75"/>
      <c r="CG133" s="70"/>
      <c r="CH133" s="70"/>
      <c r="CI133" s="70"/>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row>
    <row r="134" spans="1:124" ht="60" x14ac:dyDescent="0.2">
      <c r="A134" s="115" t="s">
        <v>1838</v>
      </c>
      <c r="B134" s="67" t="s">
        <v>1839</v>
      </c>
      <c r="C134" s="66" t="s">
        <v>1840</v>
      </c>
      <c r="D134" s="67" t="s">
        <v>124</v>
      </c>
      <c r="E134" s="68" t="s">
        <v>230</v>
      </c>
      <c r="F134" s="66" t="s">
        <v>229</v>
      </c>
      <c r="G134" s="69" t="s">
        <v>113</v>
      </c>
      <c r="H134" s="66"/>
      <c r="I134" s="66" t="s">
        <v>232</v>
      </c>
      <c r="J134" s="66"/>
      <c r="K134" s="66" t="s">
        <v>177</v>
      </c>
      <c r="L134" s="66"/>
      <c r="M134" s="71"/>
      <c r="N134" s="71"/>
      <c r="O134" s="98"/>
      <c r="P134" s="133"/>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t="s">
        <v>1841</v>
      </c>
      <c r="BB134" s="71"/>
      <c r="BC134" s="98" t="s">
        <v>629</v>
      </c>
      <c r="BD134" s="118" t="s">
        <v>1842</v>
      </c>
      <c r="BE134" s="75"/>
      <c r="BF134" s="75"/>
      <c r="BG134" s="71"/>
      <c r="BH134" s="71"/>
      <c r="BI134" s="75"/>
      <c r="BJ134" s="75"/>
      <c r="BK134" s="71"/>
      <c r="BL134" s="71"/>
      <c r="BM134" s="75"/>
      <c r="BN134" s="75"/>
      <c r="BO134" s="71"/>
      <c r="BP134" s="71"/>
      <c r="BQ134" s="75"/>
      <c r="BR134" s="75"/>
      <c r="BS134" s="71"/>
      <c r="BT134" s="71"/>
      <c r="BU134" s="75"/>
      <c r="BV134" s="75"/>
      <c r="BW134" s="71"/>
      <c r="BX134" s="71"/>
      <c r="BY134" s="76"/>
      <c r="BZ134" s="76"/>
      <c r="CA134" s="71"/>
      <c r="CB134" s="71"/>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row>
    <row r="135" spans="1:124" ht="32" x14ac:dyDescent="0.2">
      <c r="A135" s="115" t="s">
        <v>1843</v>
      </c>
      <c r="B135" s="157" t="s">
        <v>1844</v>
      </c>
      <c r="C135" s="66" t="s">
        <v>236</v>
      </c>
      <c r="D135" s="67" t="s">
        <v>1845</v>
      </c>
      <c r="E135" s="132"/>
      <c r="F135" s="66" t="s">
        <v>1846</v>
      </c>
      <c r="G135" s="69" t="s">
        <v>113</v>
      </c>
      <c r="H135" s="71"/>
      <c r="I135" s="66" t="s">
        <v>1196</v>
      </c>
      <c r="J135" s="66" t="s">
        <v>1197</v>
      </c>
      <c r="K135" s="66" t="s">
        <v>75</v>
      </c>
      <c r="L135" s="66"/>
      <c r="M135" s="71"/>
      <c r="N135" s="71"/>
      <c r="O135" s="71" t="s">
        <v>1847</v>
      </c>
      <c r="P135" s="104"/>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71"/>
      <c r="BC135" s="71"/>
      <c r="BD135" s="75"/>
      <c r="BE135" s="75"/>
      <c r="BF135" s="75"/>
      <c r="BG135" s="71"/>
      <c r="BH135" s="71"/>
      <c r="BI135" s="75"/>
      <c r="BJ135" s="75"/>
      <c r="BK135" s="71"/>
      <c r="BL135" s="71"/>
      <c r="BM135" s="75"/>
      <c r="BN135" s="75"/>
      <c r="BO135" s="71"/>
      <c r="BP135" s="71"/>
      <c r="BQ135" s="75"/>
      <c r="BR135" s="75"/>
      <c r="BS135" s="71"/>
      <c r="BT135" s="71"/>
      <c r="BU135" s="75"/>
      <c r="BV135" s="75"/>
      <c r="BW135" s="71"/>
      <c r="BX135" s="71"/>
      <c r="BY135" s="76"/>
      <c r="BZ135" s="76"/>
      <c r="CA135" s="71"/>
      <c r="CB135" s="71"/>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row>
    <row r="136" spans="1:124" ht="30" x14ac:dyDescent="0.2">
      <c r="A136" s="115" t="s">
        <v>1848</v>
      </c>
      <c r="B136" s="172" t="s">
        <v>1849</v>
      </c>
      <c r="C136" s="66" t="s">
        <v>1850</v>
      </c>
      <c r="D136" s="67" t="s">
        <v>1851</v>
      </c>
      <c r="E136" s="68" t="s">
        <v>1852</v>
      </c>
      <c r="F136" s="66" t="s">
        <v>1853</v>
      </c>
      <c r="G136" s="69" t="s">
        <v>113</v>
      </c>
      <c r="H136" s="66"/>
      <c r="I136" s="66" t="s">
        <v>358</v>
      </c>
      <c r="J136" s="66" t="s">
        <v>325</v>
      </c>
      <c r="K136" s="66" t="s">
        <v>75</v>
      </c>
      <c r="L136" s="66"/>
      <c r="M136" s="71"/>
      <c r="N136" s="71"/>
      <c r="O136" s="190"/>
      <c r="P136" s="191"/>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90"/>
      <c r="AP136" s="190"/>
      <c r="AQ136" s="190"/>
      <c r="AR136" s="190"/>
      <c r="AS136" s="190"/>
      <c r="AT136" s="190"/>
      <c r="AU136" s="190"/>
      <c r="AV136" s="190"/>
      <c r="AW136" s="190"/>
      <c r="AX136" s="190"/>
      <c r="AY136" s="190"/>
      <c r="AZ136" s="190"/>
      <c r="BA136" s="190" t="s">
        <v>1390</v>
      </c>
      <c r="BB136" s="71"/>
      <c r="BC136" s="71"/>
      <c r="BD136" s="75"/>
      <c r="BE136" s="75"/>
      <c r="BF136" s="75"/>
      <c r="BG136" s="71"/>
      <c r="BH136" s="71"/>
      <c r="BI136" s="75"/>
      <c r="BJ136" s="75"/>
      <c r="BK136" s="71"/>
      <c r="BL136" s="71"/>
      <c r="BM136" s="75"/>
      <c r="BN136" s="75"/>
      <c r="BO136" s="71"/>
      <c r="BP136" s="71"/>
      <c r="BQ136" s="75"/>
      <c r="BR136" s="75"/>
      <c r="BS136" s="71"/>
      <c r="BT136" s="71"/>
      <c r="BU136" s="75"/>
      <c r="BV136" s="75"/>
      <c r="BW136" s="71"/>
      <c r="BX136" s="71"/>
      <c r="BY136" s="76"/>
      <c r="BZ136" s="76"/>
      <c r="CA136" s="71"/>
      <c r="CB136" s="71"/>
      <c r="CC136" s="75"/>
      <c r="CD136" s="75"/>
      <c r="CE136" s="75"/>
      <c r="CF136" s="75"/>
      <c r="CG136" s="75"/>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row>
    <row r="137" spans="1:124" ht="409" x14ac:dyDescent="0.2">
      <c r="A137" s="112" t="s">
        <v>1854</v>
      </c>
      <c r="B137" s="121" t="s">
        <v>1855</v>
      </c>
      <c r="C137" s="122" t="s">
        <v>194</v>
      </c>
      <c r="D137" s="121" t="s">
        <v>192</v>
      </c>
      <c r="E137" s="120" t="s">
        <v>193</v>
      </c>
      <c r="F137" s="122" t="s">
        <v>1856</v>
      </c>
      <c r="G137" s="124">
        <v>2010</v>
      </c>
      <c r="H137" s="122"/>
      <c r="I137" s="122" t="s">
        <v>196</v>
      </c>
      <c r="J137" s="122" t="s">
        <v>197</v>
      </c>
      <c r="K137" s="122" t="s">
        <v>75</v>
      </c>
      <c r="L137" s="122" t="s">
        <v>1857</v>
      </c>
      <c r="M137" s="125"/>
      <c r="N137" s="125"/>
      <c r="O137" s="82"/>
      <c r="P137" s="60"/>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t="s">
        <v>1858</v>
      </c>
      <c r="BB137" s="83" t="s">
        <v>1859</v>
      </c>
      <c r="BC137" s="82" t="s">
        <v>1860</v>
      </c>
      <c r="BD137" s="83" t="s">
        <v>1861</v>
      </c>
      <c r="BE137" s="82" t="s">
        <v>1862</v>
      </c>
      <c r="BF137" s="83" t="s">
        <v>1863</v>
      </c>
      <c r="BG137" s="82" t="s">
        <v>847</v>
      </c>
      <c r="BH137" s="83" t="s">
        <v>1864</v>
      </c>
      <c r="BI137" s="82" t="s">
        <v>1865</v>
      </c>
      <c r="BJ137" s="83" t="s">
        <v>1866</v>
      </c>
      <c r="BK137" s="82" t="s">
        <v>1867</v>
      </c>
      <c r="BL137" s="83" t="s">
        <v>1868</v>
      </c>
      <c r="BM137" s="82" t="s">
        <v>1869</v>
      </c>
      <c r="BN137" s="83" t="s">
        <v>1870</v>
      </c>
      <c r="BO137" s="82" t="s">
        <v>1871</v>
      </c>
      <c r="BP137" s="83" t="s">
        <v>1872</v>
      </c>
      <c r="BQ137" s="74" t="s">
        <v>1873</v>
      </c>
      <c r="BR137" s="192"/>
      <c r="BS137" s="74" t="s">
        <v>1874</v>
      </c>
      <c r="BT137" s="110"/>
      <c r="BU137" s="74" t="s">
        <v>1875</v>
      </c>
      <c r="BV137" s="192"/>
      <c r="BW137" s="74" t="s">
        <v>1876</v>
      </c>
      <c r="BX137" s="138"/>
      <c r="BY137" s="138" t="s">
        <v>1877</v>
      </c>
      <c r="BZ137" s="183" t="s">
        <v>87</v>
      </c>
      <c r="CA137" s="138" t="s">
        <v>1878</v>
      </c>
      <c r="CB137" s="117" t="s">
        <v>1879</v>
      </c>
      <c r="CC137" s="142" t="s">
        <v>1880</v>
      </c>
      <c r="CD137" s="143" t="s">
        <v>1881</v>
      </c>
      <c r="CE137" s="142" t="s">
        <v>1882</v>
      </c>
      <c r="CF137" s="143" t="s">
        <v>1883</v>
      </c>
      <c r="CG137" s="142" t="s">
        <v>1884</v>
      </c>
      <c r="CH137" s="143" t="s">
        <v>1885</v>
      </c>
      <c r="CI137" s="142" t="s">
        <v>1886</v>
      </c>
      <c r="CJ137" s="143" t="s">
        <v>1887</v>
      </c>
      <c r="CK137" s="142"/>
      <c r="CL137" s="142"/>
      <c r="CM137" s="144"/>
      <c r="CN137" s="144"/>
      <c r="CO137" s="144"/>
      <c r="CP137" s="144"/>
      <c r="CQ137" s="144"/>
      <c r="CR137" s="144"/>
      <c r="CS137" s="144"/>
      <c r="CT137" s="144"/>
      <c r="CU137" s="144"/>
      <c r="CV137" s="144"/>
      <c r="CW137" s="144"/>
      <c r="CX137" s="144"/>
      <c r="CY137" s="144"/>
      <c r="CZ137" s="144"/>
      <c r="DA137" s="144"/>
      <c r="DB137" s="144"/>
      <c r="DC137" s="144"/>
      <c r="DD137" s="144"/>
      <c r="DE137" s="144"/>
      <c r="DF137" s="144"/>
      <c r="DG137" s="144"/>
      <c r="DH137" s="144"/>
      <c r="DI137" s="144"/>
      <c r="DJ137" s="144"/>
      <c r="DK137" s="144"/>
      <c r="DL137" s="144"/>
      <c r="DM137" s="144"/>
      <c r="DN137" s="144"/>
      <c r="DO137" s="144"/>
      <c r="DP137" s="144"/>
      <c r="DQ137" s="144"/>
      <c r="DR137" s="144"/>
      <c r="DS137" s="144"/>
      <c r="DT137" s="144"/>
    </row>
    <row r="138" spans="1:124" ht="180" x14ac:dyDescent="0.2">
      <c r="A138" s="115" t="s">
        <v>1888</v>
      </c>
      <c r="B138" s="67" t="s">
        <v>1889</v>
      </c>
      <c r="C138" s="66" t="s">
        <v>1890</v>
      </c>
      <c r="D138" s="67" t="s">
        <v>1891</v>
      </c>
      <c r="E138" s="68" t="s">
        <v>1891</v>
      </c>
      <c r="F138" s="66" t="s">
        <v>1892</v>
      </c>
      <c r="G138" s="69" t="s">
        <v>113</v>
      </c>
      <c r="H138" s="66"/>
      <c r="I138" s="66" t="s">
        <v>1893</v>
      </c>
      <c r="J138" s="66"/>
      <c r="K138" s="66" t="s">
        <v>1642</v>
      </c>
      <c r="L138" s="66"/>
      <c r="M138" s="71"/>
      <c r="N138" s="71"/>
      <c r="O138" s="103"/>
      <c r="P138" s="104"/>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61" t="s">
        <v>1894</v>
      </c>
      <c r="BB138" s="62" t="s">
        <v>1895</v>
      </c>
      <c r="BC138" s="82" t="s">
        <v>1896</v>
      </c>
      <c r="BD138" s="83" t="s">
        <v>1897</v>
      </c>
      <c r="BE138" s="98" t="s">
        <v>1898</v>
      </c>
      <c r="BF138" s="75"/>
      <c r="BG138" s="98" t="s">
        <v>1899</v>
      </c>
      <c r="BH138" s="71"/>
      <c r="BI138" s="75"/>
      <c r="BJ138" s="75"/>
      <c r="BK138" s="71"/>
      <c r="BL138" s="71"/>
      <c r="BM138" s="75"/>
      <c r="BN138" s="75"/>
      <c r="BO138" s="71"/>
      <c r="BP138" s="71"/>
      <c r="BQ138" s="75"/>
      <c r="BR138" s="75"/>
      <c r="BS138" s="71"/>
      <c r="BT138" s="71"/>
      <c r="BU138" s="75"/>
      <c r="BV138" s="75"/>
      <c r="BW138" s="71"/>
      <c r="BX138" s="71"/>
      <c r="BY138" s="76"/>
      <c r="BZ138" s="76"/>
      <c r="CA138" s="71"/>
      <c r="CB138" s="71"/>
      <c r="CC138" s="75"/>
      <c r="CD138" s="75"/>
      <c r="CE138" s="75"/>
      <c r="CF138" s="75"/>
      <c r="CG138" s="75"/>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row>
    <row r="139" spans="1:124" ht="32" x14ac:dyDescent="0.2">
      <c r="A139" s="115" t="s">
        <v>1900</v>
      </c>
      <c r="B139" s="157" t="s">
        <v>1901</v>
      </c>
      <c r="C139" s="66" t="s">
        <v>1902</v>
      </c>
      <c r="D139" s="67" t="s">
        <v>1903</v>
      </c>
      <c r="E139" s="132"/>
      <c r="F139" s="66" t="s">
        <v>486</v>
      </c>
      <c r="G139" s="69" t="s">
        <v>113</v>
      </c>
      <c r="H139" s="66"/>
      <c r="I139" s="66" t="s">
        <v>488</v>
      </c>
      <c r="J139" s="66" t="s">
        <v>128</v>
      </c>
      <c r="K139" s="66" t="s">
        <v>75</v>
      </c>
      <c r="L139" s="66"/>
      <c r="M139" s="71"/>
      <c r="N139" s="71"/>
      <c r="O139" s="66" t="s">
        <v>1904</v>
      </c>
      <c r="P139" s="104"/>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c r="BB139" s="71"/>
      <c r="BC139" s="71"/>
      <c r="BD139" s="75"/>
      <c r="BE139" s="75"/>
      <c r="BF139" s="75"/>
      <c r="BG139" s="71"/>
      <c r="BH139" s="71"/>
      <c r="BI139" s="75"/>
      <c r="BJ139" s="75"/>
      <c r="BK139" s="71"/>
      <c r="BL139" s="71"/>
      <c r="BM139" s="75"/>
      <c r="BN139" s="75"/>
      <c r="BO139" s="71"/>
      <c r="BP139" s="71"/>
      <c r="BQ139" s="75"/>
      <c r="BR139" s="75"/>
      <c r="BS139" s="71"/>
      <c r="BT139" s="71"/>
      <c r="BU139" s="75"/>
      <c r="BV139" s="75"/>
      <c r="BW139" s="71"/>
      <c r="BX139" s="71"/>
      <c r="BY139" s="76"/>
      <c r="BZ139" s="76"/>
      <c r="CA139" s="71"/>
      <c r="CB139" s="71"/>
      <c r="CC139" s="75"/>
      <c r="CD139" s="75"/>
      <c r="CE139" s="75"/>
      <c r="CF139" s="75"/>
      <c r="CG139" s="75"/>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row>
    <row r="140" spans="1:124" ht="45" x14ac:dyDescent="0.2">
      <c r="A140" s="115" t="s">
        <v>1905</v>
      </c>
      <c r="B140" s="67" t="s">
        <v>1906</v>
      </c>
      <c r="C140" s="66" t="s">
        <v>153</v>
      </c>
      <c r="D140" s="67" t="s">
        <v>1907</v>
      </c>
      <c r="E140" s="68" t="s">
        <v>1908</v>
      </c>
      <c r="F140" s="71"/>
      <c r="G140" s="69" t="s">
        <v>113</v>
      </c>
      <c r="H140" s="71"/>
      <c r="I140" s="66" t="s">
        <v>1909</v>
      </c>
      <c r="J140" s="66"/>
      <c r="K140" s="66" t="s">
        <v>884</v>
      </c>
      <c r="L140" s="66"/>
      <c r="M140" s="71"/>
      <c r="N140" s="71"/>
      <c r="O140" s="98"/>
      <c r="P140" s="133"/>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t="s">
        <v>1910</v>
      </c>
      <c r="BB140" s="193" t="s">
        <v>1911</v>
      </c>
      <c r="BC140" s="71"/>
      <c r="BD140" s="75"/>
      <c r="BE140" s="75"/>
      <c r="BF140" s="75"/>
      <c r="BG140" s="71"/>
      <c r="BH140" s="71"/>
      <c r="BI140" s="75"/>
      <c r="BJ140" s="75"/>
      <c r="BK140" s="71"/>
      <c r="BL140" s="71"/>
      <c r="BM140" s="75"/>
      <c r="BN140" s="75"/>
      <c r="BO140" s="71"/>
      <c r="BP140" s="71"/>
      <c r="BQ140" s="75"/>
      <c r="BR140" s="75"/>
      <c r="BS140" s="71"/>
      <c r="BT140" s="71"/>
      <c r="BU140" s="75"/>
      <c r="BV140" s="75"/>
      <c r="BW140" s="71"/>
      <c r="BX140" s="71"/>
      <c r="BY140" s="76"/>
      <c r="BZ140" s="76"/>
      <c r="CA140" s="71"/>
      <c r="CB140" s="71"/>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row>
    <row r="141" spans="1:124" ht="120" x14ac:dyDescent="0.2">
      <c r="A141" s="115" t="s">
        <v>1912</v>
      </c>
      <c r="B141" s="157" t="s">
        <v>1913</v>
      </c>
      <c r="C141" s="66" t="s">
        <v>228</v>
      </c>
      <c r="D141" s="67" t="s">
        <v>613</v>
      </c>
      <c r="E141" s="68" t="s">
        <v>614</v>
      </c>
      <c r="F141" s="66" t="s">
        <v>1914</v>
      </c>
      <c r="G141" s="69" t="s">
        <v>113</v>
      </c>
      <c r="H141" s="66"/>
      <c r="I141" s="66" t="s">
        <v>95</v>
      </c>
      <c r="J141" s="66" t="s">
        <v>96</v>
      </c>
      <c r="K141" s="66" t="s">
        <v>75</v>
      </c>
      <c r="L141" s="66"/>
      <c r="M141" s="71"/>
      <c r="N141" s="71"/>
      <c r="O141" s="103"/>
      <c r="P141" s="104"/>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98" t="s">
        <v>1915</v>
      </c>
      <c r="BB141" s="77"/>
      <c r="BC141" s="98" t="s">
        <v>1916</v>
      </c>
      <c r="BD141" s="137"/>
      <c r="BE141" s="98" t="s">
        <v>1917</v>
      </c>
      <c r="BF141" s="137"/>
      <c r="BG141" s="98" t="s">
        <v>1918</v>
      </c>
      <c r="BH141" s="71"/>
      <c r="BI141" s="75"/>
      <c r="BJ141" s="75"/>
      <c r="BK141" s="71"/>
      <c r="BL141" s="71"/>
      <c r="BM141" s="75"/>
      <c r="BN141" s="75"/>
      <c r="BO141" s="71"/>
      <c r="BP141" s="71"/>
      <c r="BQ141" s="75"/>
      <c r="BR141" s="75"/>
      <c r="BS141" s="71"/>
      <c r="BT141" s="71"/>
      <c r="BU141" s="75"/>
      <c r="BV141" s="75"/>
      <c r="BW141" s="71"/>
      <c r="BX141" s="71"/>
      <c r="BY141" s="76"/>
      <c r="BZ141" s="76"/>
      <c r="CA141" s="71"/>
      <c r="CB141" s="71"/>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row>
    <row r="142" spans="1:124" ht="45" x14ac:dyDescent="0.2">
      <c r="A142" s="115" t="s">
        <v>1919</v>
      </c>
      <c r="B142" s="171" t="s">
        <v>1920</v>
      </c>
      <c r="C142" s="114" t="s">
        <v>431</v>
      </c>
      <c r="D142" s="67" t="s">
        <v>1921</v>
      </c>
      <c r="E142" s="68" t="s">
        <v>1922</v>
      </c>
      <c r="F142" s="114" t="s">
        <v>1923</v>
      </c>
      <c r="G142" s="69" t="s">
        <v>113</v>
      </c>
      <c r="H142" s="114"/>
      <c r="I142" s="66" t="s">
        <v>1924</v>
      </c>
      <c r="J142" s="66" t="s">
        <v>128</v>
      </c>
      <c r="K142" s="66" t="s">
        <v>75</v>
      </c>
      <c r="L142" s="66" t="s">
        <v>252</v>
      </c>
      <c r="M142" s="71"/>
      <c r="N142" s="71"/>
      <c r="O142" s="136"/>
      <c r="P142" s="163"/>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t="s">
        <v>1925</v>
      </c>
      <c r="BB142" s="194" t="s">
        <v>1926</v>
      </c>
      <c r="BC142" s="119"/>
      <c r="BD142" s="150"/>
      <c r="BE142" s="150"/>
      <c r="BF142" s="150"/>
      <c r="BG142" s="71"/>
      <c r="BH142" s="71"/>
      <c r="BI142" s="75"/>
      <c r="BJ142" s="75"/>
      <c r="BK142" s="71"/>
      <c r="BL142" s="71"/>
      <c r="BM142" s="75"/>
      <c r="BN142" s="75"/>
      <c r="BO142" s="71"/>
      <c r="BP142" s="71"/>
      <c r="BQ142" s="75"/>
      <c r="BR142" s="75"/>
      <c r="BS142" s="71"/>
      <c r="BT142" s="71"/>
      <c r="BU142" s="75"/>
      <c r="BV142" s="75"/>
      <c r="BW142" s="71"/>
      <c r="BX142" s="71"/>
      <c r="BY142" s="76"/>
      <c r="BZ142" s="76"/>
      <c r="CA142" s="71"/>
      <c r="CB142" s="71"/>
      <c r="CC142" s="75"/>
      <c r="CD142" s="75"/>
      <c r="CE142" s="75"/>
      <c r="CF142" s="75"/>
      <c r="CG142" s="75"/>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row>
    <row r="143" spans="1:124" ht="105" x14ac:dyDescent="0.2">
      <c r="A143" s="115" t="s">
        <v>172</v>
      </c>
      <c r="B143" s="67" t="s">
        <v>1927</v>
      </c>
      <c r="C143" s="66" t="s">
        <v>331</v>
      </c>
      <c r="D143" s="67" t="s">
        <v>1393</v>
      </c>
      <c r="E143" s="68" t="s">
        <v>124</v>
      </c>
      <c r="F143" s="66"/>
      <c r="G143" s="69" t="s">
        <v>113</v>
      </c>
      <c r="H143" s="66"/>
      <c r="I143" s="66" t="s">
        <v>495</v>
      </c>
      <c r="J143" s="66"/>
      <c r="K143" s="66" t="s">
        <v>177</v>
      </c>
      <c r="L143" s="66"/>
      <c r="M143" s="71"/>
      <c r="N143" s="71"/>
      <c r="O143" s="103"/>
      <c r="P143" s="104"/>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98" t="s">
        <v>1928</v>
      </c>
      <c r="BB143" s="71"/>
      <c r="BC143" s="98" t="s">
        <v>629</v>
      </c>
      <c r="BD143" s="118" t="s">
        <v>1929</v>
      </c>
      <c r="BE143" s="75"/>
      <c r="BF143" s="75"/>
      <c r="BG143" s="71"/>
      <c r="BH143" s="71"/>
      <c r="BI143" s="75"/>
      <c r="BJ143" s="75"/>
      <c r="BK143" s="71"/>
      <c r="BL143" s="71"/>
      <c r="BM143" s="75"/>
      <c r="BN143" s="75"/>
      <c r="BO143" s="71"/>
      <c r="BP143" s="71"/>
      <c r="BQ143" s="75"/>
      <c r="BR143" s="75"/>
      <c r="BS143" s="71"/>
      <c r="BT143" s="71"/>
      <c r="BU143" s="75"/>
      <c r="BV143" s="75"/>
      <c r="BW143" s="71"/>
      <c r="BX143" s="71"/>
      <c r="BY143" s="76"/>
      <c r="BZ143" s="76"/>
      <c r="CA143" s="71"/>
      <c r="CB143" s="71"/>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row>
    <row r="144" spans="1:124" ht="75" x14ac:dyDescent="0.2">
      <c r="A144" s="115" t="s">
        <v>1930</v>
      </c>
      <c r="B144" s="67" t="s">
        <v>1931</v>
      </c>
      <c r="C144" s="66" t="s">
        <v>1932</v>
      </c>
      <c r="D144" s="67" t="s">
        <v>1933</v>
      </c>
      <c r="E144" s="68" t="s">
        <v>1934</v>
      </c>
      <c r="F144" s="66"/>
      <c r="G144" s="69" t="s">
        <v>113</v>
      </c>
      <c r="H144" s="66"/>
      <c r="I144" s="66" t="s">
        <v>1935</v>
      </c>
      <c r="J144" s="66"/>
      <c r="K144" s="66" t="s">
        <v>177</v>
      </c>
      <c r="L144" s="66"/>
      <c r="M144" s="71"/>
      <c r="N144" s="71"/>
      <c r="O144" s="103"/>
      <c r="P144" s="104"/>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98" t="s">
        <v>1936</v>
      </c>
      <c r="BB144" s="71"/>
      <c r="BC144" s="98" t="s">
        <v>629</v>
      </c>
      <c r="BD144" s="118" t="s">
        <v>1937</v>
      </c>
      <c r="BE144" s="98" t="s">
        <v>1938</v>
      </c>
      <c r="BF144" s="118" t="s">
        <v>1939</v>
      </c>
      <c r="BG144" s="71"/>
      <c r="BH144" s="71"/>
      <c r="BI144" s="75"/>
      <c r="BJ144" s="75"/>
      <c r="BK144" s="71"/>
      <c r="BL144" s="71"/>
      <c r="BM144" s="75"/>
      <c r="BN144" s="75"/>
      <c r="BO144" s="71"/>
      <c r="BP144" s="71"/>
      <c r="BQ144" s="75"/>
      <c r="BR144" s="75"/>
      <c r="BS144" s="71"/>
      <c r="BT144" s="71"/>
      <c r="BU144" s="75"/>
      <c r="BV144" s="75"/>
      <c r="BW144" s="71"/>
      <c r="BX144" s="71"/>
      <c r="BY144" s="76"/>
      <c r="BZ144" s="76"/>
      <c r="CA144" s="71"/>
      <c r="CB144" s="71"/>
      <c r="CC144" s="75"/>
      <c r="CD144" s="75"/>
      <c r="CE144" s="75"/>
      <c r="CF144" s="75"/>
      <c r="CG144" s="75"/>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row>
    <row r="145" spans="1:124" ht="180" x14ac:dyDescent="0.2">
      <c r="A145" s="115" t="s">
        <v>1940</v>
      </c>
      <c r="B145" s="67" t="s">
        <v>1941</v>
      </c>
      <c r="C145" s="66" t="s">
        <v>1942</v>
      </c>
      <c r="D145" s="67" t="s">
        <v>1943</v>
      </c>
      <c r="E145" s="68" t="s">
        <v>1944</v>
      </c>
      <c r="F145" s="66" t="s">
        <v>1945</v>
      </c>
      <c r="G145" s="69" t="s">
        <v>113</v>
      </c>
      <c r="H145" s="66"/>
      <c r="I145" s="66" t="s">
        <v>709</v>
      </c>
      <c r="J145" s="66"/>
      <c r="K145" s="66" t="s">
        <v>177</v>
      </c>
      <c r="L145" s="66"/>
      <c r="M145" s="71"/>
      <c r="N145" s="71"/>
      <c r="O145" s="103"/>
      <c r="P145" s="104"/>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36" t="s">
        <v>1946</v>
      </c>
      <c r="BB145" s="149" t="s">
        <v>87</v>
      </c>
      <c r="BC145" s="82" t="s">
        <v>1947</v>
      </c>
      <c r="BD145" s="83" t="s">
        <v>179</v>
      </c>
      <c r="BE145" s="82" t="s">
        <v>1948</v>
      </c>
      <c r="BF145" s="83" t="s">
        <v>1949</v>
      </c>
      <c r="BG145" s="82" t="s">
        <v>1950</v>
      </c>
      <c r="BH145" s="83" t="s">
        <v>181</v>
      </c>
      <c r="BI145" s="61" t="s">
        <v>1951</v>
      </c>
      <c r="BJ145" s="83" t="s">
        <v>724</v>
      </c>
      <c r="BK145" s="82" t="s">
        <v>1952</v>
      </c>
      <c r="BL145" s="83" t="s">
        <v>725</v>
      </c>
      <c r="BM145" s="82" t="s">
        <v>1953</v>
      </c>
      <c r="BN145" s="83" t="s">
        <v>729</v>
      </c>
      <c r="BO145" s="82" t="s">
        <v>1954</v>
      </c>
      <c r="BP145" s="83" t="s">
        <v>1955</v>
      </c>
      <c r="BQ145" s="82" t="s">
        <v>1954</v>
      </c>
      <c r="BR145" s="83" t="s">
        <v>1955</v>
      </c>
      <c r="BS145" s="82" t="s">
        <v>1956</v>
      </c>
      <c r="BT145" s="83" t="s">
        <v>1957</v>
      </c>
      <c r="BU145" s="82" t="s">
        <v>1958</v>
      </c>
      <c r="BV145" s="83" t="s">
        <v>1959</v>
      </c>
      <c r="BW145" s="82" t="s">
        <v>1960</v>
      </c>
      <c r="BX145" s="83" t="s">
        <v>1961</v>
      </c>
      <c r="BY145" s="82" t="s">
        <v>1962</v>
      </c>
      <c r="BZ145" s="83" t="s">
        <v>1963</v>
      </c>
      <c r="CA145" s="82" t="s">
        <v>1962</v>
      </c>
      <c r="CB145" s="83" t="s">
        <v>735</v>
      </c>
      <c r="CC145" s="82" t="s">
        <v>1962</v>
      </c>
      <c r="CD145" s="83" t="s">
        <v>1964</v>
      </c>
      <c r="CE145" s="82" t="s">
        <v>1965</v>
      </c>
      <c r="CF145" s="83" t="s">
        <v>183</v>
      </c>
      <c r="CG145" s="82" t="s">
        <v>1966</v>
      </c>
      <c r="CH145" s="83" t="s">
        <v>184</v>
      </c>
      <c r="CI145" s="82" t="s">
        <v>1967</v>
      </c>
      <c r="CJ145" s="83" t="s">
        <v>1968</v>
      </c>
      <c r="CK145" s="82" t="s">
        <v>1956</v>
      </c>
      <c r="CL145" s="83" t="s">
        <v>1969</v>
      </c>
      <c r="CM145" s="82" t="s">
        <v>1970</v>
      </c>
      <c r="CN145" s="83" t="s">
        <v>737</v>
      </c>
      <c r="CO145" s="82" t="s">
        <v>1971</v>
      </c>
      <c r="CP145" s="83" t="s">
        <v>1972</v>
      </c>
      <c r="CQ145" s="82" t="s">
        <v>1971</v>
      </c>
      <c r="CR145" s="83" t="s">
        <v>1973</v>
      </c>
      <c r="CS145" s="82" t="s">
        <v>1956</v>
      </c>
      <c r="CT145" s="83" t="s">
        <v>1974</v>
      </c>
      <c r="CU145" s="82" t="s">
        <v>1975</v>
      </c>
      <c r="CV145" s="83" t="s">
        <v>1976</v>
      </c>
      <c r="CW145" s="82" t="s">
        <v>1977</v>
      </c>
      <c r="CX145" s="83" t="s">
        <v>1978</v>
      </c>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row>
    <row r="146" spans="1:124" ht="60" x14ac:dyDescent="0.2">
      <c r="A146" s="115" t="s">
        <v>1979</v>
      </c>
      <c r="B146" s="157" t="s">
        <v>1980</v>
      </c>
      <c r="C146" s="66" t="s">
        <v>1981</v>
      </c>
      <c r="D146" s="67" t="s">
        <v>1982</v>
      </c>
      <c r="E146" s="68" t="s">
        <v>1983</v>
      </c>
      <c r="F146" s="66" t="s">
        <v>1984</v>
      </c>
      <c r="G146" s="69" t="s">
        <v>113</v>
      </c>
      <c r="H146" s="66"/>
      <c r="I146" s="66" t="s">
        <v>1985</v>
      </c>
      <c r="J146" s="66" t="s">
        <v>1986</v>
      </c>
      <c r="K146" s="66" t="s">
        <v>75</v>
      </c>
      <c r="L146" s="66"/>
      <c r="M146" s="71"/>
      <c r="N146" s="71"/>
      <c r="O146" s="103"/>
      <c r="P146" s="104"/>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98" t="s">
        <v>1987</v>
      </c>
      <c r="BB146" s="71"/>
      <c r="BC146" s="71"/>
      <c r="BD146" s="75"/>
      <c r="BE146" s="75"/>
      <c r="BF146" s="75"/>
      <c r="BG146" s="71"/>
      <c r="BH146" s="71"/>
      <c r="BI146" s="75"/>
      <c r="BJ146" s="75"/>
      <c r="BK146" s="71"/>
      <c r="BL146" s="71"/>
      <c r="BM146" s="75"/>
      <c r="BN146" s="75"/>
      <c r="BO146" s="71"/>
      <c r="BP146" s="71"/>
      <c r="BQ146" s="75"/>
      <c r="BR146" s="75"/>
      <c r="BS146" s="71"/>
      <c r="BT146" s="71"/>
      <c r="BU146" s="75"/>
      <c r="BV146" s="75"/>
      <c r="BW146" s="71"/>
      <c r="BX146" s="71"/>
      <c r="BY146" s="76"/>
      <c r="BZ146" s="76"/>
      <c r="CA146" s="71"/>
      <c r="CB146" s="71"/>
      <c r="CC146" s="75"/>
      <c r="CD146" s="75"/>
      <c r="CE146" s="75"/>
      <c r="CF146" s="75"/>
      <c r="CG146" s="75"/>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row>
    <row r="147" spans="1:124" ht="120" x14ac:dyDescent="0.2">
      <c r="A147" s="115" t="s">
        <v>1502</v>
      </c>
      <c r="B147" s="67" t="s">
        <v>1988</v>
      </c>
      <c r="C147" s="66" t="s">
        <v>228</v>
      </c>
      <c r="D147" s="67" t="s">
        <v>229</v>
      </c>
      <c r="E147" s="68" t="s">
        <v>230</v>
      </c>
      <c r="F147" s="66"/>
      <c r="G147" s="69" t="s">
        <v>113</v>
      </c>
      <c r="H147" s="66"/>
      <c r="I147" s="66" t="s">
        <v>232</v>
      </c>
      <c r="J147" s="66"/>
      <c r="K147" s="66" t="s">
        <v>177</v>
      </c>
      <c r="L147" s="66"/>
      <c r="M147" s="71"/>
      <c r="N147" s="71"/>
      <c r="O147" s="103"/>
      <c r="P147" s="104"/>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95" t="s">
        <v>1989</v>
      </c>
      <c r="BB147" s="71"/>
      <c r="BC147" s="196" t="s">
        <v>1990</v>
      </c>
      <c r="BD147" s="137"/>
      <c r="BE147" s="98" t="s">
        <v>1991</v>
      </c>
      <c r="BF147" s="137"/>
      <c r="BG147" s="98" t="s">
        <v>1992</v>
      </c>
      <c r="BH147" s="71"/>
      <c r="BI147" s="75"/>
      <c r="BJ147" s="75"/>
      <c r="BK147" s="71"/>
      <c r="BL147" s="71"/>
      <c r="BM147" s="75"/>
      <c r="BN147" s="75"/>
      <c r="BO147" s="71"/>
      <c r="BP147" s="71"/>
      <c r="BQ147" s="75"/>
      <c r="BR147" s="75"/>
      <c r="BS147" s="71"/>
      <c r="BT147" s="71"/>
      <c r="BU147" s="75"/>
      <c r="BV147" s="75"/>
      <c r="BW147" s="71"/>
      <c r="BX147" s="71"/>
      <c r="BY147" s="76"/>
      <c r="BZ147" s="76"/>
      <c r="CA147" s="71"/>
      <c r="CB147" s="71"/>
      <c r="CC147" s="75"/>
      <c r="CD147" s="75"/>
      <c r="CE147" s="75"/>
      <c r="CF147" s="75"/>
      <c r="CG147" s="75"/>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row>
    <row r="148" spans="1:124" ht="409" x14ac:dyDescent="0.2">
      <c r="A148" s="112" t="s">
        <v>961</v>
      </c>
      <c r="B148" s="179" t="s">
        <v>1993</v>
      </c>
      <c r="C148" s="77" t="s">
        <v>1725</v>
      </c>
      <c r="D148" s="108" t="s">
        <v>1042</v>
      </c>
      <c r="E148" s="110" t="s">
        <v>783</v>
      </c>
      <c r="F148" s="111"/>
      <c r="G148" s="69" t="s">
        <v>113</v>
      </c>
      <c r="H148" s="77"/>
      <c r="I148" s="77" t="s">
        <v>784</v>
      </c>
      <c r="J148" s="77" t="s">
        <v>128</v>
      </c>
      <c r="K148" s="77" t="s">
        <v>75</v>
      </c>
      <c r="L148" s="77" t="s">
        <v>1994</v>
      </c>
      <c r="M148" s="111"/>
      <c r="N148" s="111"/>
      <c r="O148" s="77" t="s">
        <v>1998</v>
      </c>
      <c r="P148" s="112" t="s">
        <v>1999</v>
      </c>
      <c r="Q148" s="77" t="s">
        <v>1995</v>
      </c>
      <c r="R148" s="77" t="s">
        <v>1996</v>
      </c>
      <c r="S148" s="77" t="s">
        <v>1997</v>
      </c>
      <c r="T148" s="164"/>
      <c r="U148" s="164"/>
      <c r="V148" s="164"/>
      <c r="W148" s="164"/>
      <c r="X148" s="164"/>
      <c r="Y148" s="164"/>
      <c r="Z148" s="164"/>
      <c r="AA148" s="164"/>
      <c r="AB148" s="164"/>
      <c r="AC148" s="164"/>
      <c r="AD148" s="164"/>
      <c r="AE148" s="164"/>
      <c r="AF148" s="164"/>
      <c r="AG148" s="164"/>
      <c r="AH148" s="164"/>
      <c r="AI148" s="164"/>
      <c r="AJ148" s="164"/>
      <c r="AK148" s="164"/>
      <c r="AL148" s="164"/>
      <c r="AM148" s="164"/>
      <c r="AN148" s="164"/>
      <c r="AO148" s="164"/>
      <c r="AP148" s="164"/>
      <c r="AQ148" s="164"/>
      <c r="AR148" s="164"/>
      <c r="AS148" s="164"/>
      <c r="AT148" s="164"/>
      <c r="AU148" s="164"/>
      <c r="AV148" s="164"/>
      <c r="AW148" s="164"/>
      <c r="AX148" s="164"/>
      <c r="AY148" s="164"/>
      <c r="AZ148" s="164"/>
      <c r="BA148" s="164" t="s">
        <v>2000</v>
      </c>
      <c r="BB148" s="138" t="s">
        <v>2001</v>
      </c>
      <c r="BC148" s="138" t="s">
        <v>2002</v>
      </c>
      <c r="BD148" s="143" t="s">
        <v>2003</v>
      </c>
      <c r="BE148" s="142" t="s">
        <v>2004</v>
      </c>
      <c r="BF148" s="143" t="s">
        <v>2005</v>
      </c>
      <c r="BG148" s="138" t="s">
        <v>2006</v>
      </c>
      <c r="BH148" s="138" t="s">
        <v>2007</v>
      </c>
      <c r="BI148" s="142"/>
      <c r="BJ148" s="142"/>
      <c r="BK148" s="111"/>
      <c r="BL148" s="111"/>
      <c r="BM148" s="144"/>
      <c r="BN148" s="144"/>
      <c r="BO148" s="111"/>
      <c r="BP148" s="111"/>
      <c r="BQ148" s="144"/>
      <c r="BR148" s="144"/>
      <c r="BS148" s="111"/>
      <c r="BT148" s="111"/>
      <c r="BU148" s="144"/>
      <c r="BV148" s="144"/>
      <c r="BW148" s="111"/>
      <c r="BX148" s="111"/>
      <c r="BY148" s="145"/>
      <c r="BZ148" s="145"/>
      <c r="CA148" s="111"/>
      <c r="CB148" s="111"/>
      <c r="CC148" s="144"/>
      <c r="CD148" s="144"/>
      <c r="CE148" s="144"/>
      <c r="CF148" s="144"/>
      <c r="CG148" s="144"/>
      <c r="CH148" s="144"/>
      <c r="CI148" s="144"/>
      <c r="CJ148" s="144"/>
      <c r="CK148" s="144"/>
      <c r="CL148" s="144"/>
      <c r="CM148" s="144"/>
      <c r="CN148" s="144"/>
      <c r="CO148" s="144"/>
      <c r="CP148" s="144"/>
      <c r="CQ148" s="144"/>
      <c r="CR148" s="144"/>
      <c r="CS148" s="144"/>
      <c r="CT148" s="144"/>
      <c r="CU148" s="144"/>
      <c r="CV148" s="144"/>
      <c r="CW148" s="144"/>
      <c r="CX148" s="144"/>
      <c r="CY148" s="144"/>
      <c r="CZ148" s="144"/>
      <c r="DA148" s="144"/>
      <c r="DB148" s="144"/>
      <c r="DC148" s="144"/>
      <c r="DD148" s="144"/>
      <c r="DE148" s="144"/>
      <c r="DF148" s="144"/>
      <c r="DG148" s="144"/>
      <c r="DH148" s="144"/>
      <c r="DI148" s="144"/>
      <c r="DJ148" s="144"/>
      <c r="DK148" s="144"/>
      <c r="DL148" s="144"/>
      <c r="DM148" s="144"/>
      <c r="DN148" s="144"/>
      <c r="DO148" s="144"/>
      <c r="DP148" s="144"/>
      <c r="DQ148" s="144"/>
      <c r="DR148" s="144"/>
      <c r="DS148" s="144"/>
      <c r="DT148" s="144"/>
    </row>
    <row r="149" spans="1:124" ht="409" x14ac:dyDescent="0.2">
      <c r="A149" s="112" t="s">
        <v>2008</v>
      </c>
      <c r="B149" s="179" t="s">
        <v>2009</v>
      </c>
      <c r="C149" s="77" t="s">
        <v>2010</v>
      </c>
      <c r="D149" s="108" t="s">
        <v>192</v>
      </c>
      <c r="E149" s="110" t="s">
        <v>193</v>
      </c>
      <c r="F149" s="77" t="s">
        <v>195</v>
      </c>
      <c r="G149" s="69" t="s">
        <v>113</v>
      </c>
      <c r="H149" s="77"/>
      <c r="I149" s="77" t="s">
        <v>196</v>
      </c>
      <c r="J149" s="77" t="s">
        <v>197</v>
      </c>
      <c r="K149" s="77" t="s">
        <v>75</v>
      </c>
      <c r="L149" s="77" t="s">
        <v>2011</v>
      </c>
      <c r="M149" s="111" t="s">
        <v>117</v>
      </c>
      <c r="N149" s="111"/>
      <c r="O149" s="164"/>
      <c r="P149" s="148" t="s">
        <v>2013</v>
      </c>
      <c r="Q149" s="111" t="s">
        <v>2012</v>
      </c>
      <c r="R149" s="111" t="s">
        <v>899</v>
      </c>
      <c r="S149" s="111" t="s">
        <v>900</v>
      </c>
      <c r="T149" s="164"/>
      <c r="U149" s="164"/>
      <c r="V149" s="164"/>
      <c r="W149" s="164"/>
      <c r="X149" s="164"/>
      <c r="Y149" s="164"/>
      <c r="Z149" s="164"/>
      <c r="AA149" s="164"/>
      <c r="AB149" s="164"/>
      <c r="AC149" s="164"/>
      <c r="AD149" s="164"/>
      <c r="AE149" s="164"/>
      <c r="AF149" s="164"/>
      <c r="AG149" s="164"/>
      <c r="AH149" s="164"/>
      <c r="AI149" s="164"/>
      <c r="AJ149" s="164"/>
      <c r="AK149" s="164"/>
      <c r="AL149" s="164"/>
      <c r="AM149" s="164"/>
      <c r="AN149" s="164"/>
      <c r="AO149" s="164"/>
      <c r="AP149" s="164"/>
      <c r="AQ149" s="164"/>
      <c r="AR149" s="164"/>
      <c r="AS149" s="164"/>
      <c r="AT149" s="164"/>
      <c r="AU149" s="164"/>
      <c r="AV149" s="164"/>
      <c r="AW149" s="164"/>
      <c r="AX149" s="164"/>
      <c r="AY149" s="164"/>
      <c r="AZ149" s="164"/>
      <c r="BA149" s="164" t="s">
        <v>2014</v>
      </c>
      <c r="BB149" s="117" t="s">
        <v>2015</v>
      </c>
      <c r="BC149" s="138" t="s">
        <v>2016</v>
      </c>
      <c r="BD149" s="143" t="s">
        <v>2017</v>
      </c>
      <c r="BE149" s="142" t="s">
        <v>2018</v>
      </c>
      <c r="BF149" s="143" t="s">
        <v>2019</v>
      </c>
      <c r="BG149" s="138" t="s">
        <v>2020</v>
      </c>
      <c r="BH149" s="117" t="s">
        <v>2021</v>
      </c>
      <c r="BI149" s="142" t="s">
        <v>2022</v>
      </c>
      <c r="BJ149" s="143" t="s">
        <v>2023</v>
      </c>
      <c r="BK149" s="138" t="s">
        <v>2024</v>
      </c>
      <c r="BL149" s="117" t="s">
        <v>2025</v>
      </c>
      <c r="BM149" s="142" t="s">
        <v>2026</v>
      </c>
      <c r="BN149" s="142" t="s">
        <v>2027</v>
      </c>
      <c r="BO149" s="138" t="s">
        <v>2028</v>
      </c>
      <c r="BP149" s="117" t="s">
        <v>2029</v>
      </c>
      <c r="BQ149" s="142" t="s">
        <v>2030</v>
      </c>
      <c r="BR149" s="143" t="s">
        <v>2031</v>
      </c>
      <c r="BS149" s="138" t="s">
        <v>2032</v>
      </c>
      <c r="BT149" s="138" t="s">
        <v>2033</v>
      </c>
      <c r="BU149" s="142" t="s">
        <v>2034</v>
      </c>
      <c r="BV149" s="142" t="s">
        <v>2035</v>
      </c>
      <c r="BW149" s="138" t="s">
        <v>2036</v>
      </c>
      <c r="BX149" s="138" t="s">
        <v>2037</v>
      </c>
      <c r="BY149" s="182" t="s">
        <v>2038</v>
      </c>
      <c r="BZ149" s="182" t="s">
        <v>2039</v>
      </c>
      <c r="CA149" s="138" t="s">
        <v>2040</v>
      </c>
      <c r="CB149" s="138" t="s">
        <v>2041</v>
      </c>
      <c r="CC149" s="142" t="s">
        <v>2042</v>
      </c>
      <c r="CD149" s="142" t="s">
        <v>2043</v>
      </c>
      <c r="CE149" s="142" t="s">
        <v>2044</v>
      </c>
      <c r="CF149" s="143" t="s">
        <v>2045</v>
      </c>
      <c r="CG149" s="142" t="s">
        <v>2046</v>
      </c>
      <c r="CH149" s="143" t="s">
        <v>2047</v>
      </c>
      <c r="CI149" s="142" t="s">
        <v>2048</v>
      </c>
      <c r="CJ149" s="197" t="s">
        <v>87</v>
      </c>
      <c r="CK149" s="144"/>
      <c r="CL149" s="144"/>
      <c r="CM149" s="144"/>
      <c r="CN149" s="144"/>
      <c r="CO149" s="144"/>
      <c r="CP149" s="144"/>
      <c r="CQ149" s="144"/>
      <c r="CR149" s="144"/>
      <c r="CS149" s="144"/>
      <c r="CT149" s="144"/>
      <c r="CU149" s="144"/>
      <c r="CV149" s="144"/>
      <c r="CW149" s="144"/>
      <c r="CX149" s="144"/>
      <c r="CY149" s="144"/>
      <c r="CZ149" s="144"/>
      <c r="DA149" s="144"/>
      <c r="DB149" s="144"/>
      <c r="DC149" s="144"/>
      <c r="DD149" s="144"/>
      <c r="DE149" s="144"/>
      <c r="DF149" s="144"/>
      <c r="DG149" s="144"/>
      <c r="DH149" s="144"/>
      <c r="DI149" s="144"/>
      <c r="DJ149" s="144"/>
      <c r="DK149" s="144"/>
      <c r="DL149" s="144"/>
      <c r="DM149" s="144"/>
      <c r="DN149" s="144"/>
      <c r="DO149" s="144"/>
      <c r="DP149" s="144"/>
      <c r="DQ149" s="144"/>
      <c r="DR149" s="144"/>
      <c r="DS149" s="144"/>
      <c r="DT149" s="144"/>
    </row>
    <row r="150" spans="1:124" ht="120" x14ac:dyDescent="0.2">
      <c r="A150" s="115" t="s">
        <v>2049</v>
      </c>
      <c r="B150" s="67" t="s">
        <v>2050</v>
      </c>
      <c r="C150" s="66" t="s">
        <v>2051</v>
      </c>
      <c r="D150" s="67" t="s">
        <v>2052</v>
      </c>
      <c r="E150" s="68" t="s">
        <v>476</v>
      </c>
      <c r="F150" s="66" t="s">
        <v>2053</v>
      </c>
      <c r="G150" s="69" t="s">
        <v>113</v>
      </c>
      <c r="H150" s="66"/>
      <c r="I150" s="66" t="s">
        <v>478</v>
      </c>
      <c r="J150" s="66"/>
      <c r="K150" s="66" t="s">
        <v>177</v>
      </c>
      <c r="L150" s="66"/>
      <c r="M150" s="71"/>
      <c r="N150" s="71"/>
      <c r="O150" s="103"/>
      <c r="P150" s="104"/>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98" t="s">
        <v>2054</v>
      </c>
      <c r="BB150" s="77"/>
      <c r="BC150" s="98" t="s">
        <v>2055</v>
      </c>
      <c r="BD150" s="137"/>
      <c r="BE150" s="98" t="s">
        <v>2056</v>
      </c>
      <c r="BF150" s="137"/>
      <c r="BG150" s="98" t="s">
        <v>2057</v>
      </c>
      <c r="BH150" s="77"/>
      <c r="BI150" s="98" t="s">
        <v>2058</v>
      </c>
      <c r="BJ150" s="75"/>
      <c r="BK150" s="71"/>
      <c r="BL150" s="71"/>
      <c r="BM150" s="75"/>
      <c r="BN150" s="75"/>
      <c r="BO150" s="71"/>
      <c r="BP150" s="71"/>
      <c r="BQ150" s="75"/>
      <c r="BR150" s="75"/>
      <c r="BS150" s="71"/>
      <c r="BT150" s="71"/>
      <c r="BU150" s="75"/>
      <c r="BV150" s="75"/>
      <c r="BW150" s="71"/>
      <c r="BX150" s="71"/>
      <c r="BY150" s="76"/>
      <c r="BZ150" s="76"/>
      <c r="CA150" s="71"/>
      <c r="CB150" s="71"/>
      <c r="CC150" s="75"/>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row>
    <row r="151" spans="1:124" ht="90" x14ac:dyDescent="0.2">
      <c r="A151" s="115" t="s">
        <v>2059</v>
      </c>
      <c r="B151" s="67" t="s">
        <v>2060</v>
      </c>
      <c r="C151" s="66" t="s">
        <v>2061</v>
      </c>
      <c r="D151" s="67" t="s">
        <v>2062</v>
      </c>
      <c r="E151" s="68" t="s">
        <v>2063</v>
      </c>
      <c r="F151" s="66" t="s">
        <v>2064</v>
      </c>
      <c r="G151" s="69" t="s">
        <v>113</v>
      </c>
      <c r="H151" s="66"/>
      <c r="I151" s="66" t="s">
        <v>2065</v>
      </c>
      <c r="J151" s="66"/>
      <c r="K151" s="66" t="s">
        <v>177</v>
      </c>
      <c r="L151" s="66"/>
      <c r="M151" s="71"/>
      <c r="N151" s="71"/>
      <c r="O151" s="136"/>
      <c r="P151" s="163"/>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19" t="s">
        <v>2066</v>
      </c>
      <c r="BB151" s="119" t="s">
        <v>2067</v>
      </c>
      <c r="BC151" s="198" t="s">
        <v>2068</v>
      </c>
      <c r="BD151" s="150"/>
      <c r="BE151" s="150"/>
      <c r="BF151" s="75"/>
      <c r="BG151" s="71"/>
      <c r="BH151" s="71"/>
      <c r="BI151" s="75"/>
      <c r="BJ151" s="75"/>
      <c r="BK151" s="71"/>
      <c r="BL151" s="71"/>
      <c r="BM151" s="75"/>
      <c r="BN151" s="75"/>
      <c r="BO151" s="71"/>
      <c r="BP151" s="71"/>
      <c r="BQ151" s="75"/>
      <c r="BR151" s="75"/>
      <c r="BS151" s="71"/>
      <c r="BT151" s="71"/>
      <c r="BU151" s="75"/>
      <c r="BV151" s="75"/>
      <c r="BW151" s="71"/>
      <c r="BX151" s="71"/>
      <c r="BY151" s="76"/>
      <c r="BZ151" s="76"/>
      <c r="CA151" s="71"/>
      <c r="CB151" s="71"/>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row>
    <row r="152" spans="1:124" ht="285" x14ac:dyDescent="0.2">
      <c r="A152" s="115" t="s">
        <v>2069</v>
      </c>
      <c r="B152" s="67" t="s">
        <v>2070</v>
      </c>
      <c r="C152" s="66" t="s">
        <v>2071</v>
      </c>
      <c r="D152" s="67" t="s">
        <v>2072</v>
      </c>
      <c r="E152" s="68" t="s">
        <v>2073</v>
      </c>
      <c r="F152" s="66" t="s">
        <v>2074</v>
      </c>
      <c r="G152" s="69" t="s">
        <v>113</v>
      </c>
      <c r="H152" s="66"/>
      <c r="I152" s="66" t="s">
        <v>2075</v>
      </c>
      <c r="J152" s="66"/>
      <c r="K152" s="66" t="s">
        <v>309</v>
      </c>
      <c r="L152" s="66"/>
      <c r="M152" s="71"/>
      <c r="N152" s="71"/>
      <c r="O152" s="61"/>
      <c r="P152" s="60"/>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t="s">
        <v>2076</v>
      </c>
      <c r="BB152" s="83" t="s">
        <v>2077</v>
      </c>
      <c r="BC152" s="82" t="s">
        <v>2078</v>
      </c>
      <c r="BD152" s="83" t="s">
        <v>2079</v>
      </c>
      <c r="BE152" s="82" t="s">
        <v>2080</v>
      </c>
      <c r="BF152" s="83" t="s">
        <v>2081</v>
      </c>
      <c r="BG152" s="82" t="s">
        <v>2082</v>
      </c>
      <c r="BH152" s="83" t="s">
        <v>2083</v>
      </c>
      <c r="BI152" s="61" t="s">
        <v>2084</v>
      </c>
      <c r="BJ152" s="83" t="s">
        <v>2085</v>
      </c>
      <c r="BK152" s="74" t="s">
        <v>2086</v>
      </c>
      <c r="BL152" s="187" t="s">
        <v>2087</v>
      </c>
      <c r="BM152" s="150" t="s">
        <v>2088</v>
      </c>
      <c r="BN152" s="143" t="s">
        <v>87</v>
      </c>
      <c r="BO152" s="71"/>
      <c r="BP152" s="71"/>
      <c r="BQ152" s="75"/>
      <c r="BR152" s="75"/>
      <c r="BS152" s="71"/>
      <c r="BT152" s="71"/>
      <c r="BU152" s="75"/>
      <c r="BV152" s="75"/>
      <c r="BW152" s="71"/>
      <c r="BX152" s="71"/>
      <c r="BY152" s="76"/>
      <c r="BZ152" s="76"/>
      <c r="CA152" s="71"/>
      <c r="CB152" s="71"/>
      <c r="CC152" s="75"/>
      <c r="CD152" s="75"/>
      <c r="CE152" s="75"/>
      <c r="CF152" s="75"/>
      <c r="CG152" s="75"/>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row>
    <row r="153" spans="1:124" ht="409" x14ac:dyDescent="0.2">
      <c r="A153" s="112" t="s">
        <v>2089</v>
      </c>
      <c r="B153" s="179" t="s">
        <v>2090</v>
      </c>
      <c r="C153" s="77" t="s">
        <v>2091</v>
      </c>
      <c r="D153" s="108" t="s">
        <v>401</v>
      </c>
      <c r="E153" s="110" t="s">
        <v>402</v>
      </c>
      <c r="F153" s="77" t="s">
        <v>403</v>
      </c>
      <c r="G153" s="69" t="s">
        <v>113</v>
      </c>
      <c r="H153" s="77"/>
      <c r="I153" s="77" t="s">
        <v>404</v>
      </c>
      <c r="J153" s="77" t="s">
        <v>405</v>
      </c>
      <c r="K153" s="77" t="s">
        <v>75</v>
      </c>
      <c r="L153" s="138" t="s">
        <v>2092</v>
      </c>
      <c r="M153" s="111"/>
      <c r="N153" s="111"/>
      <c r="O153" s="77" t="s">
        <v>2096</v>
      </c>
      <c r="P153" s="112" t="s">
        <v>2097</v>
      </c>
      <c r="Q153" s="77" t="s">
        <v>2093</v>
      </c>
      <c r="R153" s="77" t="s">
        <v>2094</v>
      </c>
      <c r="S153" s="77" t="s">
        <v>2095</v>
      </c>
      <c r="T153" s="164"/>
      <c r="U153" s="164"/>
      <c r="V153" s="164"/>
      <c r="W153" s="164"/>
      <c r="X153" s="164"/>
      <c r="Y153" s="164"/>
      <c r="Z153" s="164"/>
      <c r="AA153" s="164"/>
      <c r="AB153" s="164"/>
      <c r="AC153" s="164"/>
      <c r="AD153" s="164"/>
      <c r="AE153" s="164"/>
      <c r="AF153" s="164"/>
      <c r="AG153" s="164"/>
      <c r="AH153" s="164"/>
      <c r="AI153" s="164"/>
      <c r="AJ153" s="164"/>
      <c r="AK153" s="164"/>
      <c r="AL153" s="164"/>
      <c r="AM153" s="164"/>
      <c r="AN153" s="164"/>
      <c r="AO153" s="164"/>
      <c r="AP153" s="164"/>
      <c r="AQ153" s="164"/>
      <c r="AR153" s="164"/>
      <c r="AS153" s="164"/>
      <c r="AT153" s="164"/>
      <c r="AU153" s="164"/>
      <c r="AV153" s="164"/>
      <c r="AW153" s="164"/>
      <c r="AX153" s="164"/>
      <c r="AY153" s="164"/>
      <c r="AZ153" s="164"/>
      <c r="BA153" s="164" t="s">
        <v>2098</v>
      </c>
      <c r="BB153" s="117" t="s">
        <v>2099</v>
      </c>
      <c r="BC153" s="138" t="s">
        <v>2100</v>
      </c>
      <c r="BD153" s="143" t="s">
        <v>2101</v>
      </c>
      <c r="BE153" s="142" t="s">
        <v>2102</v>
      </c>
      <c r="BF153" s="143" t="s">
        <v>87</v>
      </c>
      <c r="BG153" s="111"/>
      <c r="BH153" s="111"/>
      <c r="BI153" s="144"/>
      <c r="BJ153" s="144"/>
      <c r="BK153" s="111"/>
      <c r="BL153" s="111"/>
      <c r="BM153" s="144"/>
      <c r="BN153" s="144"/>
      <c r="BO153" s="111"/>
      <c r="BP153" s="111"/>
      <c r="BQ153" s="144"/>
      <c r="BR153" s="144"/>
      <c r="BS153" s="111"/>
      <c r="BT153" s="111"/>
      <c r="BU153" s="144"/>
      <c r="BV153" s="144"/>
      <c r="BW153" s="111"/>
      <c r="BX153" s="111"/>
      <c r="BY153" s="145"/>
      <c r="BZ153" s="145"/>
      <c r="CA153" s="111"/>
      <c r="CB153" s="111"/>
      <c r="CC153" s="144"/>
      <c r="CD153" s="144"/>
      <c r="CE153" s="144"/>
      <c r="CF153" s="144"/>
      <c r="CG153" s="144"/>
      <c r="CH153" s="144"/>
      <c r="CI153" s="144"/>
      <c r="CJ153" s="144"/>
      <c r="CK153" s="144"/>
      <c r="CL153" s="144"/>
      <c r="CM153" s="144"/>
      <c r="CN153" s="144"/>
      <c r="CO153" s="144"/>
      <c r="CP153" s="144"/>
      <c r="CQ153" s="144"/>
      <c r="CR153" s="144"/>
      <c r="CS153" s="144"/>
      <c r="CT153" s="144"/>
      <c r="CU153" s="144"/>
      <c r="CV153" s="144"/>
      <c r="CW153" s="144"/>
      <c r="CX153" s="144"/>
      <c r="CY153" s="144"/>
      <c r="CZ153" s="144"/>
      <c r="DA153" s="144"/>
      <c r="DB153" s="144"/>
      <c r="DC153" s="144"/>
      <c r="DD153" s="144"/>
      <c r="DE153" s="144"/>
      <c r="DF153" s="144"/>
      <c r="DG153" s="144"/>
      <c r="DH153" s="144"/>
      <c r="DI153" s="144"/>
      <c r="DJ153" s="144"/>
      <c r="DK153" s="144"/>
      <c r="DL153" s="144"/>
      <c r="DM153" s="144"/>
      <c r="DN153" s="144"/>
      <c r="DO153" s="144"/>
      <c r="DP153" s="144"/>
      <c r="DQ153" s="144"/>
      <c r="DR153" s="144"/>
      <c r="DS153" s="144"/>
      <c r="DT153" s="144"/>
    </row>
    <row r="154" spans="1:124" ht="45" x14ac:dyDescent="0.2">
      <c r="A154" s="115" t="s">
        <v>2103</v>
      </c>
      <c r="B154" s="172" t="s">
        <v>2104</v>
      </c>
      <c r="C154" s="114" t="s">
        <v>2105</v>
      </c>
      <c r="D154" s="67" t="s">
        <v>2106</v>
      </c>
      <c r="E154" s="132"/>
      <c r="F154" s="114" t="s">
        <v>2107</v>
      </c>
      <c r="G154" s="69" t="s">
        <v>113</v>
      </c>
      <c r="H154" s="114"/>
      <c r="I154" s="66" t="s">
        <v>2108</v>
      </c>
      <c r="J154" s="66" t="s">
        <v>240</v>
      </c>
      <c r="K154" s="66" t="s">
        <v>75</v>
      </c>
      <c r="L154" s="66" t="s">
        <v>2109</v>
      </c>
      <c r="M154" s="71"/>
      <c r="N154" s="71"/>
      <c r="O154" s="190"/>
      <c r="P154" s="191"/>
      <c r="Q154" s="190"/>
      <c r="R154" s="190"/>
      <c r="S154" s="190"/>
      <c r="T154" s="190"/>
      <c r="U154" s="190"/>
      <c r="V154" s="190"/>
      <c r="W154" s="190"/>
      <c r="X154" s="190"/>
      <c r="Y154" s="190"/>
      <c r="Z154" s="190"/>
      <c r="AA154" s="190"/>
      <c r="AB154" s="190"/>
      <c r="AC154" s="190"/>
      <c r="AD154" s="190"/>
      <c r="AE154" s="190"/>
      <c r="AF154" s="190"/>
      <c r="AG154" s="190"/>
      <c r="AH154" s="190"/>
      <c r="AI154" s="190"/>
      <c r="AJ154" s="190"/>
      <c r="AK154" s="190"/>
      <c r="AL154" s="190"/>
      <c r="AM154" s="190"/>
      <c r="AN154" s="190"/>
      <c r="AO154" s="190"/>
      <c r="AP154" s="190"/>
      <c r="AQ154" s="190"/>
      <c r="AR154" s="190"/>
      <c r="AS154" s="190"/>
      <c r="AT154" s="190"/>
      <c r="AU154" s="190"/>
      <c r="AV154" s="190"/>
      <c r="AW154" s="190"/>
      <c r="AX154" s="190"/>
      <c r="AY154" s="190"/>
      <c r="AZ154" s="190"/>
      <c r="BA154" s="190" t="s">
        <v>1390</v>
      </c>
      <c r="BB154" s="71"/>
      <c r="BC154" s="71"/>
      <c r="BD154" s="75"/>
      <c r="BE154" s="75"/>
      <c r="BF154" s="75"/>
      <c r="BG154" s="71"/>
      <c r="BH154" s="71"/>
      <c r="BI154" s="75"/>
      <c r="BJ154" s="75"/>
      <c r="BK154" s="71"/>
      <c r="BL154" s="71"/>
      <c r="BM154" s="75"/>
      <c r="BN154" s="75"/>
      <c r="BO154" s="71"/>
      <c r="BP154" s="71"/>
      <c r="BQ154" s="75"/>
      <c r="BR154" s="75"/>
      <c r="BS154" s="71"/>
      <c r="BT154" s="71"/>
      <c r="BU154" s="75"/>
      <c r="BV154" s="75"/>
      <c r="BW154" s="71"/>
      <c r="BX154" s="71"/>
      <c r="BY154" s="76"/>
      <c r="BZ154" s="76"/>
      <c r="CA154" s="71"/>
      <c r="CB154" s="71"/>
      <c r="CC154" s="75"/>
      <c r="CD154" s="75"/>
      <c r="CE154" s="75"/>
      <c r="CF154" s="75"/>
      <c r="CG154" s="75"/>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row>
    <row r="155" spans="1:124" ht="120" x14ac:dyDescent="0.2">
      <c r="A155" s="115" t="s">
        <v>2110</v>
      </c>
      <c r="B155" s="67" t="s">
        <v>2111</v>
      </c>
      <c r="C155" s="66" t="s">
        <v>2112</v>
      </c>
      <c r="D155" s="67" t="s">
        <v>2113</v>
      </c>
      <c r="E155" s="68" t="s">
        <v>2114</v>
      </c>
      <c r="F155" s="66"/>
      <c r="G155" s="69" t="s">
        <v>113</v>
      </c>
      <c r="H155" s="66"/>
      <c r="I155" s="66" t="s">
        <v>2115</v>
      </c>
      <c r="J155" s="66"/>
      <c r="K155" s="66" t="s">
        <v>2116</v>
      </c>
      <c r="L155" s="66" t="s">
        <v>2117</v>
      </c>
      <c r="M155" s="71"/>
      <c r="N155" s="71"/>
      <c r="O155" s="98"/>
      <c r="P155" s="133"/>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t="s">
        <v>2118</v>
      </c>
      <c r="BB155" s="77"/>
      <c r="BC155" s="98" t="s">
        <v>2119</v>
      </c>
      <c r="BD155" s="137"/>
      <c r="BE155" s="98" t="s">
        <v>2120</v>
      </c>
      <c r="BF155" s="75"/>
      <c r="BG155" s="71"/>
      <c r="BH155" s="71"/>
      <c r="BI155" s="75"/>
      <c r="BJ155" s="75"/>
      <c r="BK155" s="71"/>
      <c r="BL155" s="71"/>
      <c r="BM155" s="75"/>
      <c r="BN155" s="75"/>
      <c r="BO155" s="71"/>
      <c r="BP155" s="71"/>
      <c r="BQ155" s="75"/>
      <c r="BR155" s="75"/>
      <c r="BS155" s="71"/>
      <c r="BT155" s="71"/>
      <c r="BU155" s="75"/>
      <c r="BV155" s="75"/>
      <c r="BW155" s="71"/>
      <c r="BX155" s="71"/>
      <c r="BY155" s="76"/>
      <c r="BZ155" s="76"/>
      <c r="CA155" s="71"/>
      <c r="CB155" s="71"/>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row>
    <row r="156" spans="1:124" ht="150" x14ac:dyDescent="0.2">
      <c r="A156" s="115" t="s">
        <v>2121</v>
      </c>
      <c r="B156" s="67" t="s">
        <v>2122</v>
      </c>
      <c r="C156" s="66" t="s">
        <v>2123</v>
      </c>
      <c r="D156" s="67" t="s">
        <v>124</v>
      </c>
      <c r="E156" s="68" t="s">
        <v>1798</v>
      </c>
      <c r="F156" s="66" t="s">
        <v>2124</v>
      </c>
      <c r="G156" s="69" t="s">
        <v>113</v>
      </c>
      <c r="H156" s="66"/>
      <c r="I156" s="66" t="s">
        <v>1799</v>
      </c>
      <c r="J156" s="66"/>
      <c r="K156" s="66" t="s">
        <v>1788</v>
      </c>
      <c r="L156" s="66" t="s">
        <v>2125</v>
      </c>
      <c r="M156" s="71"/>
      <c r="N156" s="71"/>
      <c r="O156" s="82"/>
      <c r="P156" s="60"/>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t="s">
        <v>2126</v>
      </c>
      <c r="BB156" s="83" t="s">
        <v>1897</v>
      </c>
      <c r="BC156" s="82" t="s">
        <v>2127</v>
      </c>
      <c r="BD156" s="83" t="s">
        <v>2128</v>
      </c>
      <c r="BE156" s="82" t="s">
        <v>2129</v>
      </c>
      <c r="BF156" s="83" t="s">
        <v>2130</v>
      </c>
      <c r="BG156" s="71"/>
      <c r="BH156" s="71"/>
      <c r="BI156" s="75"/>
      <c r="BJ156" s="75"/>
      <c r="BK156" s="71"/>
      <c r="BL156" s="71"/>
      <c r="BM156" s="75"/>
      <c r="BN156" s="75"/>
      <c r="BO156" s="71"/>
      <c r="BP156" s="71"/>
      <c r="BQ156" s="75"/>
      <c r="BR156" s="75"/>
      <c r="BS156" s="71"/>
      <c r="BT156" s="71"/>
      <c r="BU156" s="75"/>
      <c r="BV156" s="75"/>
      <c r="BW156" s="71"/>
      <c r="BX156" s="71"/>
      <c r="BY156" s="76"/>
      <c r="BZ156" s="76"/>
      <c r="CA156" s="71"/>
      <c r="CB156" s="71"/>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row>
    <row r="157" spans="1:124" ht="409" x14ac:dyDescent="0.2">
      <c r="A157" s="112" t="s">
        <v>2131</v>
      </c>
      <c r="B157" s="179" t="s">
        <v>2132</v>
      </c>
      <c r="C157" s="77" t="s">
        <v>153</v>
      </c>
      <c r="D157" s="108" t="s">
        <v>2133</v>
      </c>
      <c r="E157" s="110" t="s">
        <v>2134</v>
      </c>
      <c r="F157" s="77"/>
      <c r="G157" s="69" t="s">
        <v>113</v>
      </c>
      <c r="H157" s="77"/>
      <c r="I157" s="77" t="s">
        <v>2135</v>
      </c>
      <c r="J157" s="77" t="s">
        <v>1148</v>
      </c>
      <c r="K157" s="77" t="s">
        <v>75</v>
      </c>
      <c r="L157" s="77"/>
      <c r="M157" s="111"/>
      <c r="N157" s="111"/>
      <c r="O157" s="106"/>
      <c r="P157" s="112" t="s">
        <v>2139</v>
      </c>
      <c r="Q157" s="77" t="s">
        <v>2136</v>
      </c>
      <c r="R157" s="77" t="s">
        <v>2137</v>
      </c>
      <c r="S157" s="77" t="s">
        <v>2138</v>
      </c>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11"/>
      <c r="BC157" s="111"/>
      <c r="BD157" s="144"/>
      <c r="BE157" s="144"/>
      <c r="BF157" s="144"/>
      <c r="BG157" s="111"/>
      <c r="BH157" s="111"/>
      <c r="BI157" s="144"/>
      <c r="BJ157" s="144"/>
      <c r="BK157" s="111"/>
      <c r="BL157" s="111"/>
      <c r="BM157" s="144"/>
      <c r="BN157" s="144"/>
      <c r="BO157" s="111"/>
      <c r="BP157" s="111"/>
      <c r="BQ157" s="144"/>
      <c r="BR157" s="144"/>
      <c r="BS157" s="111"/>
      <c r="BT157" s="111"/>
      <c r="BU157" s="144"/>
      <c r="BV157" s="144"/>
      <c r="BW157" s="111"/>
      <c r="BX157" s="111"/>
      <c r="BY157" s="145"/>
      <c r="BZ157" s="145"/>
      <c r="CA157" s="111"/>
      <c r="CB157" s="111"/>
      <c r="CC157" s="144"/>
      <c r="CD157" s="144"/>
      <c r="CE157" s="144"/>
      <c r="CF157" s="144"/>
      <c r="CG157" s="144"/>
      <c r="CH157" s="144"/>
      <c r="CI157" s="144"/>
      <c r="CJ157" s="144"/>
      <c r="CK157" s="144"/>
      <c r="CL157" s="144"/>
      <c r="CM157" s="144"/>
      <c r="CN157" s="144"/>
      <c r="CO157" s="144"/>
      <c r="CP157" s="144"/>
      <c r="CQ157" s="144"/>
      <c r="CR157" s="144"/>
      <c r="CS157" s="144"/>
      <c r="CT157" s="144"/>
      <c r="CU157" s="144"/>
      <c r="CV157" s="144"/>
      <c r="CW157" s="144"/>
      <c r="CX157" s="144"/>
      <c r="CY157" s="144"/>
      <c r="CZ157" s="144"/>
      <c r="DA157" s="144"/>
      <c r="DB157" s="144"/>
      <c r="DC157" s="144"/>
      <c r="DD157" s="144"/>
      <c r="DE157" s="144"/>
      <c r="DF157" s="144"/>
      <c r="DG157" s="144"/>
      <c r="DH157" s="144"/>
      <c r="DI157" s="144"/>
      <c r="DJ157" s="144"/>
      <c r="DK157" s="144"/>
      <c r="DL157" s="144"/>
      <c r="DM157" s="144"/>
      <c r="DN157" s="144"/>
      <c r="DO157" s="144"/>
      <c r="DP157" s="144"/>
      <c r="DQ157" s="144"/>
      <c r="DR157" s="144"/>
      <c r="DS157" s="144"/>
      <c r="DT157" s="144"/>
    </row>
    <row r="158" spans="1:124" ht="90" x14ac:dyDescent="0.2">
      <c r="A158" s="115" t="s">
        <v>2140</v>
      </c>
      <c r="B158" s="67" t="s">
        <v>2141</v>
      </c>
      <c r="C158" s="66" t="s">
        <v>2142</v>
      </c>
      <c r="D158" s="67" t="s">
        <v>307</v>
      </c>
      <c r="E158" s="132"/>
      <c r="F158" s="66"/>
      <c r="G158" s="69" t="s">
        <v>113</v>
      </c>
      <c r="H158" s="66"/>
      <c r="I158" s="66" t="s">
        <v>308</v>
      </c>
      <c r="J158" s="66"/>
      <c r="K158" s="66" t="s">
        <v>309</v>
      </c>
      <c r="L158" s="66"/>
      <c r="M158" s="71"/>
      <c r="N158" s="71"/>
      <c r="O158" s="82"/>
      <c r="P158" s="60"/>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t="s">
        <v>2143</v>
      </c>
      <c r="BB158" s="83" t="s">
        <v>2144</v>
      </c>
      <c r="BC158" s="74" t="s">
        <v>647</v>
      </c>
      <c r="BD158" s="187" t="s">
        <v>2145</v>
      </c>
      <c r="BE158" s="75"/>
      <c r="BF158" s="75"/>
      <c r="BG158" s="71"/>
      <c r="BH158" s="71"/>
      <c r="BI158" s="75"/>
      <c r="BJ158" s="75"/>
      <c r="BK158" s="71"/>
      <c r="BL158" s="71"/>
      <c r="BM158" s="75"/>
      <c r="BN158" s="75"/>
      <c r="BO158" s="71"/>
      <c r="BP158" s="71"/>
      <c r="BQ158" s="75"/>
      <c r="BR158" s="75"/>
      <c r="BS158" s="71"/>
      <c r="BT158" s="71"/>
      <c r="BU158" s="75"/>
      <c r="BV158" s="75"/>
      <c r="BW158" s="71"/>
      <c r="BX158" s="71"/>
      <c r="BY158" s="76"/>
      <c r="BZ158" s="76"/>
      <c r="CA158" s="71"/>
      <c r="CB158" s="71"/>
      <c r="CC158" s="75"/>
      <c r="CD158" s="75"/>
      <c r="CE158" s="75"/>
      <c r="CF158" s="75"/>
      <c r="CG158" s="75"/>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row>
    <row r="159" spans="1:124" ht="105" x14ac:dyDescent="0.2">
      <c r="A159" s="115" t="s">
        <v>2146</v>
      </c>
      <c r="B159" s="67" t="s">
        <v>2147</v>
      </c>
      <c r="C159" s="66" t="s">
        <v>2148</v>
      </c>
      <c r="D159" s="67" t="s">
        <v>2149</v>
      </c>
      <c r="E159" s="132"/>
      <c r="F159" s="66" t="s">
        <v>2150</v>
      </c>
      <c r="G159" s="69" t="s">
        <v>113</v>
      </c>
      <c r="H159" s="66"/>
      <c r="I159" s="66" t="s">
        <v>2151</v>
      </c>
      <c r="J159" s="66"/>
      <c r="K159" s="66" t="s">
        <v>177</v>
      </c>
      <c r="L159" s="66"/>
      <c r="M159" s="71"/>
      <c r="N159" s="71"/>
      <c r="O159" s="103"/>
      <c r="P159" s="104"/>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82" t="s">
        <v>2152</v>
      </c>
      <c r="BB159" s="83" t="s">
        <v>2153</v>
      </c>
      <c r="BC159" s="82" t="s">
        <v>2154</v>
      </c>
      <c r="BD159" s="83" t="s">
        <v>2155</v>
      </c>
      <c r="BE159" s="82" t="s">
        <v>2156</v>
      </c>
      <c r="BF159" s="83" t="s">
        <v>2157</v>
      </c>
      <c r="BG159" s="82" t="s">
        <v>2154</v>
      </c>
      <c r="BH159" s="83" t="s">
        <v>827</v>
      </c>
      <c r="BI159" s="82" t="s">
        <v>2158</v>
      </c>
      <c r="BJ159" s="83" t="s">
        <v>2159</v>
      </c>
      <c r="BK159" s="82" t="s">
        <v>2160</v>
      </c>
      <c r="BL159" s="83" t="s">
        <v>714</v>
      </c>
      <c r="BM159" s="82" t="s">
        <v>2161</v>
      </c>
      <c r="BN159" s="83" t="s">
        <v>716</v>
      </c>
      <c r="BO159" s="82" t="s">
        <v>2162</v>
      </c>
      <c r="BP159" s="83" t="s">
        <v>721</v>
      </c>
      <c r="BQ159" s="82" t="s">
        <v>2162</v>
      </c>
      <c r="BR159" s="83" t="s">
        <v>181</v>
      </c>
      <c r="BS159" s="82" t="s">
        <v>2162</v>
      </c>
      <c r="BT159" s="83" t="s">
        <v>182</v>
      </c>
      <c r="BU159" s="82" t="s">
        <v>2162</v>
      </c>
      <c r="BV159" s="83" t="s">
        <v>725</v>
      </c>
      <c r="BW159" s="82" t="s">
        <v>2163</v>
      </c>
      <c r="BX159" s="83" t="s">
        <v>731</v>
      </c>
      <c r="BY159" s="82" t="s">
        <v>2158</v>
      </c>
      <c r="BZ159" s="83" t="s">
        <v>2164</v>
      </c>
      <c r="CA159" s="82" t="s">
        <v>2162</v>
      </c>
      <c r="CB159" s="83" t="s">
        <v>183</v>
      </c>
      <c r="CC159" s="82" t="s">
        <v>2162</v>
      </c>
      <c r="CD159" s="83" t="s">
        <v>184</v>
      </c>
      <c r="CE159" s="82" t="s">
        <v>2162</v>
      </c>
      <c r="CF159" s="83" t="s">
        <v>185</v>
      </c>
      <c r="CG159" s="82" t="s">
        <v>2162</v>
      </c>
      <c r="CH159" s="83" t="s">
        <v>187</v>
      </c>
      <c r="CI159" s="98" t="s">
        <v>2165</v>
      </c>
      <c r="CJ159" s="137"/>
      <c r="CK159" s="98" t="s">
        <v>2166</v>
      </c>
      <c r="CL159" s="137"/>
      <c r="CM159" s="98" t="s">
        <v>2167</v>
      </c>
      <c r="CN159" s="75"/>
      <c r="CO159" s="75"/>
      <c r="CP159" s="75"/>
      <c r="CQ159" s="75"/>
      <c r="CR159" s="75"/>
      <c r="CS159" s="75"/>
      <c r="CT159" s="75"/>
      <c r="CU159" s="75"/>
      <c r="CV159" s="75"/>
      <c r="CW159" s="75"/>
      <c r="CX159" s="75"/>
      <c r="CY159" s="75"/>
      <c r="CZ159" s="75"/>
      <c r="DA159" s="75"/>
      <c r="DB159" s="75"/>
      <c r="DC159" s="75"/>
      <c r="DD159" s="75"/>
      <c r="DE159" s="75"/>
      <c r="DF159" s="75"/>
      <c r="DG159" s="75"/>
      <c r="DH159" s="75"/>
      <c r="DI159" s="75"/>
      <c r="DJ159" s="75"/>
      <c r="DK159" s="75"/>
      <c r="DL159" s="75"/>
      <c r="DM159" s="75"/>
      <c r="DN159" s="75"/>
      <c r="DO159" s="75"/>
      <c r="DP159" s="75"/>
      <c r="DQ159" s="75"/>
      <c r="DR159" s="75"/>
      <c r="DS159" s="75"/>
      <c r="DT159" s="75"/>
    </row>
    <row r="160" spans="1:124" ht="60" x14ac:dyDescent="0.2">
      <c r="A160" s="115" t="s">
        <v>2168</v>
      </c>
      <c r="B160" s="67" t="s">
        <v>2169</v>
      </c>
      <c r="C160" s="66" t="s">
        <v>2170</v>
      </c>
      <c r="D160" s="67" t="s">
        <v>2171</v>
      </c>
      <c r="E160" s="68"/>
      <c r="F160" s="66"/>
      <c r="G160" s="69" t="s">
        <v>113</v>
      </c>
      <c r="H160" s="66"/>
      <c r="I160" s="66" t="s">
        <v>1084</v>
      </c>
      <c r="J160" s="66"/>
      <c r="K160" s="66" t="s">
        <v>1085</v>
      </c>
      <c r="L160" s="66"/>
      <c r="M160" s="71"/>
      <c r="N160" s="71"/>
      <c r="O160" s="103"/>
      <c r="P160" s="104"/>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98" t="s">
        <v>2172</v>
      </c>
      <c r="BB160" s="71"/>
      <c r="BC160" s="71"/>
      <c r="BD160" s="75"/>
      <c r="BE160" s="75"/>
      <c r="BF160" s="75"/>
      <c r="BG160" s="71"/>
      <c r="BH160" s="71"/>
      <c r="BI160" s="75"/>
      <c r="BJ160" s="75"/>
      <c r="BK160" s="71"/>
      <c r="BL160" s="71"/>
      <c r="BM160" s="75"/>
      <c r="BN160" s="75"/>
      <c r="BO160" s="71"/>
      <c r="BP160" s="71"/>
      <c r="BQ160" s="75"/>
      <c r="BR160" s="75"/>
      <c r="BS160" s="71"/>
      <c r="BT160" s="71"/>
      <c r="BU160" s="75"/>
      <c r="BV160" s="75"/>
      <c r="BW160" s="71"/>
      <c r="BX160" s="71"/>
      <c r="BY160" s="76"/>
      <c r="BZ160" s="76"/>
      <c r="CA160" s="71"/>
      <c r="CB160" s="71"/>
      <c r="CC160" s="75"/>
      <c r="CD160" s="75"/>
      <c r="CE160" s="75"/>
      <c r="CF160" s="75"/>
      <c r="CG160" s="75"/>
      <c r="CH160" s="75"/>
      <c r="CI160" s="75"/>
      <c r="CJ160" s="75"/>
      <c r="CK160" s="75"/>
      <c r="CL160" s="75"/>
      <c r="CM160" s="75"/>
      <c r="CN160" s="75"/>
      <c r="CO160" s="75"/>
      <c r="CP160" s="75"/>
      <c r="CQ160" s="75"/>
      <c r="CR160" s="75"/>
      <c r="CS160" s="75"/>
      <c r="CT160" s="75"/>
      <c r="CU160" s="75"/>
      <c r="CV160" s="75"/>
      <c r="CW160" s="75"/>
      <c r="CX160" s="75"/>
      <c r="CY160" s="75"/>
      <c r="CZ160" s="75"/>
      <c r="DA160" s="75"/>
      <c r="DB160" s="75"/>
      <c r="DC160" s="75"/>
      <c r="DD160" s="75"/>
      <c r="DE160" s="75"/>
      <c r="DF160" s="75"/>
      <c r="DG160" s="75"/>
      <c r="DH160" s="75"/>
      <c r="DI160" s="75"/>
      <c r="DJ160" s="75"/>
      <c r="DK160" s="75"/>
      <c r="DL160" s="75"/>
      <c r="DM160" s="75"/>
      <c r="DN160" s="75"/>
      <c r="DO160" s="75"/>
      <c r="DP160" s="75"/>
      <c r="DQ160" s="75"/>
      <c r="DR160" s="75"/>
      <c r="DS160" s="75"/>
      <c r="DT160" s="75"/>
    </row>
    <row r="161" spans="1:124" ht="75" x14ac:dyDescent="0.2">
      <c r="A161" s="207" t="s">
        <v>2173</v>
      </c>
      <c r="B161" s="55" t="s">
        <v>2174</v>
      </c>
      <c r="C161" s="56" t="s">
        <v>191</v>
      </c>
      <c r="D161" s="55" t="s">
        <v>1853</v>
      </c>
      <c r="E161" s="54" t="s">
        <v>1852</v>
      </c>
      <c r="F161" s="56" t="s">
        <v>2175</v>
      </c>
      <c r="G161" s="37">
        <v>2015</v>
      </c>
      <c r="H161" s="56"/>
      <c r="I161" s="56" t="s">
        <v>358</v>
      </c>
      <c r="J161" s="56" t="s">
        <v>325</v>
      </c>
      <c r="K161" s="56" t="s">
        <v>75</v>
      </c>
      <c r="L161" s="56"/>
      <c r="M161" s="58"/>
      <c r="N161" s="58"/>
      <c r="O161" s="82"/>
      <c r="P161" s="60"/>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186" t="s">
        <v>2176</v>
      </c>
      <c r="BB161" s="82"/>
      <c r="BC161" s="82"/>
      <c r="BD161" s="82"/>
      <c r="BE161" s="70"/>
      <c r="BF161" s="75"/>
      <c r="BG161" s="71"/>
      <c r="BH161" s="71"/>
      <c r="BI161" s="75"/>
      <c r="BJ161" s="75"/>
      <c r="BK161" s="71"/>
      <c r="BL161" s="71"/>
      <c r="BM161" s="75"/>
      <c r="BN161" s="75"/>
      <c r="BO161" s="71"/>
      <c r="BP161" s="71"/>
      <c r="BQ161" s="75"/>
      <c r="BR161" s="75"/>
      <c r="BS161" s="71"/>
      <c r="BT161" s="71"/>
      <c r="BU161" s="75"/>
      <c r="BV161" s="75"/>
      <c r="BW161" s="71"/>
      <c r="BX161" s="71"/>
      <c r="BY161" s="76"/>
      <c r="BZ161" s="76"/>
      <c r="CA161" s="71"/>
      <c r="CB161" s="71"/>
      <c r="CC161" s="75"/>
      <c r="CD161" s="75"/>
      <c r="CE161" s="75"/>
      <c r="CF161" s="75"/>
      <c r="CG161" s="75"/>
      <c r="CH161" s="75"/>
      <c r="CI161" s="75"/>
      <c r="CJ161" s="75"/>
      <c r="CK161" s="75"/>
      <c r="CL161" s="75"/>
      <c r="CM161" s="75"/>
      <c r="CN161" s="75"/>
      <c r="CO161" s="75"/>
      <c r="CP161" s="75"/>
      <c r="CQ161" s="75"/>
      <c r="CR161" s="75"/>
      <c r="CS161" s="75"/>
      <c r="CT161" s="75"/>
      <c r="CU161" s="75"/>
      <c r="CV161" s="75"/>
      <c r="CW161" s="75"/>
      <c r="CX161" s="75"/>
      <c r="CY161" s="75"/>
      <c r="CZ161" s="75"/>
      <c r="DA161" s="75"/>
      <c r="DB161" s="75"/>
      <c r="DC161" s="75"/>
      <c r="DD161" s="75"/>
      <c r="DE161" s="75"/>
      <c r="DF161" s="75"/>
      <c r="DG161" s="75"/>
      <c r="DH161" s="75"/>
      <c r="DI161" s="75"/>
      <c r="DJ161" s="75"/>
      <c r="DK161" s="75"/>
      <c r="DL161" s="75"/>
      <c r="DM161" s="75"/>
      <c r="DN161" s="75"/>
      <c r="DO161" s="75"/>
      <c r="DP161" s="75"/>
      <c r="DQ161" s="75"/>
      <c r="DR161" s="75"/>
      <c r="DS161" s="75"/>
      <c r="DT161" s="75"/>
    </row>
    <row r="162" spans="1:124" ht="30" x14ac:dyDescent="0.2">
      <c r="A162" s="115" t="s">
        <v>2177</v>
      </c>
      <c r="B162" s="172" t="s">
        <v>2178</v>
      </c>
      <c r="C162" s="66" t="s">
        <v>2179</v>
      </c>
      <c r="D162" s="199" t="s">
        <v>2180</v>
      </c>
      <c r="E162" s="68" t="s">
        <v>2181</v>
      </c>
      <c r="F162" s="66" t="s">
        <v>2182</v>
      </c>
      <c r="G162" s="69" t="s">
        <v>113</v>
      </c>
      <c r="H162" s="66"/>
      <c r="I162" s="66" t="s">
        <v>358</v>
      </c>
      <c r="J162" s="66" t="s">
        <v>325</v>
      </c>
      <c r="K162" s="66" t="s">
        <v>75</v>
      </c>
      <c r="L162" s="66"/>
      <c r="M162" s="71"/>
      <c r="N162" s="71"/>
      <c r="O162" s="190"/>
      <c r="P162" s="191"/>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t="s">
        <v>1390</v>
      </c>
      <c r="BB162" s="71"/>
      <c r="BC162" s="71"/>
      <c r="BD162" s="75"/>
      <c r="BE162" s="75"/>
      <c r="BF162" s="75"/>
      <c r="BG162" s="71"/>
      <c r="BH162" s="71"/>
      <c r="BI162" s="75"/>
      <c r="BJ162" s="75"/>
      <c r="BK162" s="71"/>
      <c r="BL162" s="71"/>
      <c r="BM162" s="75"/>
      <c r="BN162" s="75"/>
      <c r="BO162" s="71"/>
      <c r="BP162" s="71"/>
      <c r="BQ162" s="75"/>
      <c r="BR162" s="75"/>
      <c r="BS162" s="71"/>
      <c r="BT162" s="71"/>
      <c r="BU162" s="75"/>
      <c r="BV162" s="75"/>
      <c r="BW162" s="71"/>
      <c r="BX162" s="71"/>
      <c r="BY162" s="76"/>
      <c r="BZ162" s="76"/>
      <c r="CA162" s="71"/>
      <c r="CB162" s="71"/>
      <c r="CC162" s="75"/>
      <c r="CD162" s="75"/>
      <c r="CE162" s="75"/>
      <c r="CF162" s="75"/>
      <c r="CG162" s="75"/>
      <c r="CH162" s="75"/>
      <c r="CI162" s="75"/>
      <c r="CJ162" s="75"/>
      <c r="CK162" s="75"/>
      <c r="CL162" s="75"/>
      <c r="CM162" s="75"/>
      <c r="CN162" s="75"/>
      <c r="CO162" s="75"/>
      <c r="CP162" s="75"/>
      <c r="CQ162" s="75"/>
      <c r="CR162" s="75"/>
      <c r="CS162" s="75"/>
      <c r="CT162" s="75"/>
      <c r="CU162" s="75"/>
      <c r="CV162" s="75"/>
      <c r="CW162" s="75"/>
      <c r="CX162" s="75"/>
      <c r="CY162" s="75"/>
      <c r="CZ162" s="75"/>
      <c r="DA162" s="75"/>
      <c r="DB162" s="75"/>
      <c r="DC162" s="75"/>
      <c r="DD162" s="75"/>
      <c r="DE162" s="75"/>
      <c r="DF162" s="75"/>
      <c r="DG162" s="75"/>
      <c r="DH162" s="75"/>
      <c r="DI162" s="75"/>
      <c r="DJ162" s="75"/>
      <c r="DK162" s="75"/>
      <c r="DL162" s="75"/>
      <c r="DM162" s="75"/>
      <c r="DN162" s="75"/>
      <c r="DO162" s="75"/>
      <c r="DP162" s="75"/>
      <c r="DQ162" s="75"/>
      <c r="DR162" s="75"/>
      <c r="DS162" s="75"/>
      <c r="DT162" s="75"/>
    </row>
    <row r="163" spans="1:124" ht="409" x14ac:dyDescent="0.2">
      <c r="A163" s="112" t="s">
        <v>2183</v>
      </c>
      <c r="B163" s="179" t="s">
        <v>2184</v>
      </c>
      <c r="C163" s="77" t="s">
        <v>2185</v>
      </c>
      <c r="D163" s="108" t="s">
        <v>2186</v>
      </c>
      <c r="E163" s="110" t="s">
        <v>111</v>
      </c>
      <c r="F163" s="77" t="s">
        <v>2187</v>
      </c>
      <c r="G163" s="69" t="s">
        <v>113</v>
      </c>
      <c r="H163" s="77"/>
      <c r="I163" s="77" t="s">
        <v>114</v>
      </c>
      <c r="J163" s="77" t="s">
        <v>115</v>
      </c>
      <c r="K163" s="77" t="s">
        <v>75</v>
      </c>
      <c r="L163" s="77"/>
      <c r="M163" s="111"/>
      <c r="N163" s="111"/>
      <c r="O163" s="164"/>
      <c r="P163" s="112" t="s">
        <v>2191</v>
      </c>
      <c r="Q163" s="77" t="s">
        <v>2188</v>
      </c>
      <c r="R163" s="77" t="s">
        <v>2189</v>
      </c>
      <c r="S163" s="77" t="s">
        <v>2190</v>
      </c>
      <c r="T163" s="164"/>
      <c r="U163" s="164"/>
      <c r="V163" s="164"/>
      <c r="W163" s="164"/>
      <c r="X163" s="164"/>
      <c r="Y163" s="164"/>
      <c r="Z163" s="164"/>
      <c r="AA163" s="164"/>
      <c r="AB163" s="164"/>
      <c r="AC163" s="164"/>
      <c r="AD163" s="164"/>
      <c r="AE163" s="164"/>
      <c r="AF163" s="164"/>
      <c r="AG163" s="164"/>
      <c r="AH163" s="164"/>
      <c r="AI163" s="164"/>
      <c r="AJ163" s="164"/>
      <c r="AK163" s="164"/>
      <c r="AL163" s="164"/>
      <c r="AM163" s="164"/>
      <c r="AN163" s="164"/>
      <c r="AO163" s="164"/>
      <c r="AP163" s="164"/>
      <c r="AQ163" s="164"/>
      <c r="AR163" s="164"/>
      <c r="AS163" s="164"/>
      <c r="AT163" s="164"/>
      <c r="AU163" s="164"/>
      <c r="AV163" s="164"/>
      <c r="AW163" s="164"/>
      <c r="AX163" s="164"/>
      <c r="AY163" s="164"/>
      <c r="AZ163" s="164"/>
      <c r="BA163" s="164" t="s">
        <v>2192</v>
      </c>
      <c r="BB163" s="117" t="s">
        <v>2193</v>
      </c>
      <c r="BC163" s="138" t="s">
        <v>2194</v>
      </c>
      <c r="BD163" s="142" t="s">
        <v>2195</v>
      </c>
      <c r="BE163" s="142" t="s">
        <v>2196</v>
      </c>
      <c r="BF163" s="143" t="s">
        <v>2197</v>
      </c>
      <c r="BG163" s="138" t="s">
        <v>2198</v>
      </c>
      <c r="BH163" s="117" t="s">
        <v>2199</v>
      </c>
      <c r="BI163" s="142" t="s">
        <v>2200</v>
      </c>
      <c r="BJ163" s="143" t="s">
        <v>2201</v>
      </c>
      <c r="BK163" s="138" t="s">
        <v>2202</v>
      </c>
      <c r="BL163" s="138" t="s">
        <v>2203</v>
      </c>
      <c r="BM163" s="142" t="s">
        <v>2204</v>
      </c>
      <c r="BN163" s="143" t="s">
        <v>87</v>
      </c>
      <c r="BO163" s="111"/>
      <c r="BP163" s="111"/>
      <c r="BQ163" s="144"/>
      <c r="BR163" s="144"/>
      <c r="BS163" s="111"/>
      <c r="BT163" s="111"/>
      <c r="BU163" s="144"/>
      <c r="BV163" s="144"/>
      <c r="BW163" s="111"/>
      <c r="BX163" s="111"/>
      <c r="BY163" s="145"/>
      <c r="BZ163" s="145"/>
      <c r="CA163" s="111"/>
      <c r="CB163" s="111"/>
      <c r="CC163" s="144"/>
      <c r="CD163" s="144"/>
      <c r="CE163" s="144"/>
      <c r="CF163" s="144"/>
      <c r="CG163" s="144"/>
      <c r="CH163" s="144"/>
      <c r="CI163" s="144"/>
      <c r="CJ163" s="144"/>
      <c r="CK163" s="144"/>
      <c r="CL163" s="144"/>
      <c r="CM163" s="144"/>
      <c r="CN163" s="144"/>
      <c r="CO163" s="144"/>
      <c r="CP163" s="144"/>
      <c r="CQ163" s="144"/>
      <c r="CR163" s="144"/>
      <c r="CS163" s="144"/>
      <c r="CT163" s="144"/>
      <c r="CU163" s="144"/>
      <c r="CV163" s="144"/>
      <c r="CW163" s="144"/>
      <c r="CX163" s="144"/>
      <c r="CY163" s="144"/>
      <c r="CZ163" s="144"/>
      <c r="DA163" s="144"/>
      <c r="DB163" s="144"/>
      <c r="DC163" s="144"/>
      <c r="DD163" s="144"/>
      <c r="DE163" s="144"/>
      <c r="DF163" s="144"/>
      <c r="DG163" s="144"/>
      <c r="DH163" s="144"/>
      <c r="DI163" s="144"/>
      <c r="DJ163" s="144"/>
      <c r="DK163" s="144"/>
      <c r="DL163" s="144"/>
      <c r="DM163" s="144"/>
      <c r="DN163" s="144"/>
      <c r="DO163" s="144"/>
      <c r="DP163" s="144"/>
      <c r="DQ163" s="144"/>
      <c r="DR163" s="144"/>
      <c r="DS163" s="144"/>
      <c r="DT163" s="144"/>
    </row>
    <row r="164" spans="1:124" ht="60" x14ac:dyDescent="0.2">
      <c r="A164" s="115" t="s">
        <v>2205</v>
      </c>
      <c r="B164" s="157" t="s">
        <v>2206</v>
      </c>
      <c r="C164" s="114" t="s">
        <v>2207</v>
      </c>
      <c r="D164" s="67" t="s">
        <v>941</v>
      </c>
      <c r="E164" s="68" t="s">
        <v>942</v>
      </c>
      <c r="F164" s="114"/>
      <c r="G164" s="69" t="s">
        <v>113</v>
      </c>
      <c r="H164" s="114"/>
      <c r="I164" s="66" t="s">
        <v>220</v>
      </c>
      <c r="J164" s="66" t="s">
        <v>221</v>
      </c>
      <c r="K164" s="66" t="s">
        <v>75</v>
      </c>
      <c r="L164" s="66" t="s">
        <v>2208</v>
      </c>
      <c r="M164" s="71" t="s">
        <v>117</v>
      </c>
      <c r="N164" s="71"/>
      <c r="O164" s="66" t="s">
        <v>2209</v>
      </c>
      <c r="P164" s="104"/>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c r="BB164" s="71"/>
      <c r="BC164" s="71"/>
      <c r="BD164" s="75"/>
      <c r="BE164" s="75"/>
      <c r="BF164" s="75"/>
      <c r="BG164" s="71"/>
      <c r="BH164" s="71"/>
      <c r="BI164" s="75"/>
      <c r="BJ164" s="75"/>
      <c r="BK164" s="71"/>
      <c r="BL164" s="71"/>
      <c r="BM164" s="75"/>
      <c r="BN164" s="75"/>
      <c r="BO164" s="71"/>
      <c r="BP164" s="71"/>
      <c r="BQ164" s="75"/>
      <c r="BR164" s="75"/>
      <c r="BS164" s="71"/>
      <c r="BT164" s="71"/>
      <c r="BU164" s="75"/>
      <c r="BV164" s="75"/>
      <c r="BW164" s="71"/>
      <c r="BX164" s="71"/>
      <c r="BY164" s="76"/>
      <c r="BZ164" s="76"/>
      <c r="CA164" s="71"/>
      <c r="CB164" s="71"/>
      <c r="CC164" s="75"/>
      <c r="CD164" s="75"/>
      <c r="CE164" s="75"/>
      <c r="CF164" s="75"/>
      <c r="CG164" s="75"/>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row>
    <row r="165" spans="1:124" ht="409" x14ac:dyDescent="0.2">
      <c r="A165" s="115" t="s">
        <v>2210</v>
      </c>
      <c r="B165" s="55" t="s">
        <v>2211</v>
      </c>
      <c r="C165" s="56" t="s">
        <v>2212</v>
      </c>
      <c r="D165" s="55" t="s">
        <v>2213</v>
      </c>
      <c r="E165" s="54" t="s">
        <v>2214</v>
      </c>
      <c r="F165" s="56" t="s">
        <v>2215</v>
      </c>
      <c r="G165" s="37">
        <v>2000</v>
      </c>
      <c r="H165" s="56"/>
      <c r="I165" s="56" t="s">
        <v>196</v>
      </c>
      <c r="J165" s="56" t="s">
        <v>197</v>
      </c>
      <c r="K165" s="56" t="s">
        <v>75</v>
      </c>
      <c r="L165" s="56" t="s">
        <v>2216</v>
      </c>
      <c r="M165" s="58" t="s">
        <v>117</v>
      </c>
      <c r="N165" s="58"/>
      <c r="O165" s="77" t="s">
        <v>2217</v>
      </c>
      <c r="P165" s="60"/>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t="s">
        <v>2218</v>
      </c>
      <c r="BB165" s="83" t="s">
        <v>2219</v>
      </c>
      <c r="BC165" s="82" t="s">
        <v>2220</v>
      </c>
      <c r="BD165" s="83" t="s">
        <v>2221</v>
      </c>
      <c r="BE165" s="74" t="s">
        <v>2222</v>
      </c>
      <c r="BF165" s="137"/>
      <c r="BG165" s="74" t="s">
        <v>2223</v>
      </c>
      <c r="BH165" s="77"/>
      <c r="BI165" s="74" t="s">
        <v>2224</v>
      </c>
      <c r="BJ165" s="137"/>
      <c r="BK165" s="74" t="s">
        <v>2225</v>
      </c>
      <c r="BL165" s="71"/>
      <c r="BM165" s="150" t="s">
        <v>2226</v>
      </c>
      <c r="BN165" s="143" t="s">
        <v>87</v>
      </c>
      <c r="BO165" s="71"/>
      <c r="BP165" s="71"/>
      <c r="BQ165" s="75"/>
      <c r="BR165" s="75"/>
      <c r="BS165" s="71"/>
      <c r="BT165" s="71"/>
      <c r="BU165" s="75"/>
      <c r="BV165" s="75"/>
      <c r="BW165" s="71"/>
      <c r="BX165" s="71"/>
      <c r="BY165" s="76"/>
      <c r="BZ165" s="76"/>
      <c r="CA165" s="71"/>
      <c r="CB165" s="71"/>
      <c r="CC165" s="75"/>
      <c r="CD165" s="75"/>
      <c r="CE165" s="75"/>
      <c r="CF165" s="75"/>
      <c r="CG165" s="75"/>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row>
    <row r="166" spans="1:124" ht="60" x14ac:dyDescent="0.2">
      <c r="A166" s="207" t="s">
        <v>2227</v>
      </c>
      <c r="B166" s="55" t="s">
        <v>2228</v>
      </c>
      <c r="C166" s="56" t="s">
        <v>2229</v>
      </c>
      <c r="D166" s="55" t="s">
        <v>322</v>
      </c>
      <c r="E166" s="57"/>
      <c r="F166" s="56"/>
      <c r="G166" s="37">
        <v>2015</v>
      </c>
      <c r="H166" s="56" t="s">
        <v>2230</v>
      </c>
      <c r="I166" s="56" t="s">
        <v>324</v>
      </c>
      <c r="J166" s="56" t="s">
        <v>325</v>
      </c>
      <c r="K166" s="56" t="s">
        <v>75</v>
      </c>
      <c r="L166" s="56" t="s">
        <v>2231</v>
      </c>
      <c r="M166" s="58"/>
      <c r="N166" s="58"/>
      <c r="O166" s="82"/>
      <c r="P166" s="60"/>
      <c r="Q166" s="70" t="s">
        <v>133</v>
      </c>
      <c r="R166" s="70" t="s">
        <v>134</v>
      </c>
      <c r="S166" s="70" t="s">
        <v>1661</v>
      </c>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t="s">
        <v>2232</v>
      </c>
      <c r="BB166" s="83" t="s">
        <v>2233</v>
      </c>
      <c r="BC166" s="82" t="s">
        <v>2234</v>
      </c>
      <c r="BD166" s="83" t="s">
        <v>2235</v>
      </c>
      <c r="BE166" s="82" t="s">
        <v>2236</v>
      </c>
      <c r="BF166" s="83" t="s">
        <v>2237</v>
      </c>
      <c r="BG166" s="71"/>
      <c r="BH166" s="71"/>
      <c r="BI166" s="75"/>
      <c r="BJ166" s="75"/>
      <c r="BK166" s="71"/>
      <c r="BL166" s="71"/>
      <c r="BM166" s="75"/>
      <c r="BN166" s="75"/>
      <c r="BO166" s="71"/>
      <c r="BP166" s="71"/>
      <c r="BQ166" s="75"/>
      <c r="BR166" s="75"/>
      <c r="BS166" s="71"/>
      <c r="BT166" s="71"/>
      <c r="BU166" s="75"/>
      <c r="BV166" s="75"/>
      <c r="BW166" s="71"/>
      <c r="BX166" s="71"/>
      <c r="BY166" s="76"/>
      <c r="BZ166" s="76"/>
      <c r="CA166" s="71"/>
      <c r="CB166" s="71"/>
      <c r="CC166" s="75"/>
      <c r="CD166" s="75"/>
      <c r="CE166" s="75"/>
      <c r="CF166" s="75"/>
      <c r="CG166" s="75"/>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row>
    <row r="167" spans="1:124" ht="409" x14ac:dyDescent="0.2">
      <c r="A167" s="209" t="s">
        <v>2238</v>
      </c>
      <c r="B167" s="140" t="s">
        <v>2239</v>
      </c>
      <c r="C167" s="139" t="s">
        <v>2240</v>
      </c>
      <c r="D167" s="140" t="s">
        <v>2241</v>
      </c>
      <c r="E167" s="141"/>
      <c r="F167" s="139" t="s">
        <v>2242</v>
      </c>
      <c r="G167" s="69" t="s">
        <v>113</v>
      </c>
      <c r="H167" s="139" t="s">
        <v>691</v>
      </c>
      <c r="I167" s="139" t="s">
        <v>2243</v>
      </c>
      <c r="J167" s="139"/>
      <c r="K167" s="139" t="s">
        <v>2244</v>
      </c>
      <c r="L167" s="139" t="s">
        <v>2245</v>
      </c>
      <c r="M167" s="63"/>
      <c r="N167" s="63"/>
      <c r="O167" s="77" t="s">
        <v>2249</v>
      </c>
      <c r="P167" s="112" t="s">
        <v>2250</v>
      </c>
      <c r="Q167" s="66" t="s">
        <v>2246</v>
      </c>
      <c r="R167" s="59" t="s">
        <v>2247</v>
      </c>
      <c r="S167" s="59" t="s">
        <v>2248</v>
      </c>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t="s">
        <v>2251</v>
      </c>
      <c r="BB167" s="83" t="s">
        <v>2252</v>
      </c>
      <c r="BC167" s="82" t="s">
        <v>2253</v>
      </c>
      <c r="BD167" s="83" t="s">
        <v>2254</v>
      </c>
      <c r="BE167" s="82" t="s">
        <v>2255</v>
      </c>
      <c r="BF167" s="83" t="s">
        <v>2256</v>
      </c>
      <c r="BG167" s="98" t="s">
        <v>2257</v>
      </c>
      <c r="BH167" s="77"/>
      <c r="BI167" s="98" t="s">
        <v>2258</v>
      </c>
      <c r="BJ167" s="75"/>
      <c r="BK167" s="71"/>
      <c r="BL167" s="71"/>
      <c r="BM167" s="75"/>
      <c r="BN167" s="75"/>
      <c r="BO167" s="71"/>
      <c r="BP167" s="71"/>
      <c r="BQ167" s="75"/>
      <c r="BR167" s="75"/>
      <c r="BS167" s="71"/>
      <c r="BT167" s="71"/>
      <c r="BU167" s="75"/>
      <c r="BV167" s="75"/>
      <c r="BW167" s="71"/>
      <c r="BX167" s="71"/>
      <c r="BY167" s="76"/>
      <c r="BZ167" s="76"/>
      <c r="CA167" s="71"/>
      <c r="CB167" s="71"/>
      <c r="CC167" s="70"/>
      <c r="CD167" s="75"/>
      <c r="CE167" s="75"/>
      <c r="CF167" s="75"/>
      <c r="CG167" s="75"/>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row>
    <row r="168" spans="1:124" ht="150" x14ac:dyDescent="0.2">
      <c r="A168" s="115" t="s">
        <v>2259</v>
      </c>
      <c r="B168" s="67" t="s">
        <v>2260</v>
      </c>
      <c r="C168" s="66" t="s">
        <v>2261</v>
      </c>
      <c r="D168" s="67" t="s">
        <v>2262</v>
      </c>
      <c r="E168" s="68" t="s">
        <v>2263</v>
      </c>
      <c r="F168" s="71"/>
      <c r="G168" s="69" t="s">
        <v>113</v>
      </c>
      <c r="H168" s="66"/>
      <c r="I168" s="66" t="s">
        <v>2264</v>
      </c>
      <c r="J168" s="66"/>
      <c r="K168" s="66" t="s">
        <v>177</v>
      </c>
      <c r="L168" s="66"/>
      <c r="M168" s="71"/>
      <c r="N168" s="71"/>
      <c r="O168" s="66" t="s">
        <v>2265</v>
      </c>
      <c r="P168" s="104"/>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98" t="s">
        <v>2266</v>
      </c>
      <c r="BB168" s="77"/>
      <c r="BC168" s="98" t="s">
        <v>647</v>
      </c>
      <c r="BD168" s="118" t="s">
        <v>2267</v>
      </c>
      <c r="BE168" s="98" t="s">
        <v>2268</v>
      </c>
      <c r="BF168" s="137"/>
      <c r="BG168" s="98" t="s">
        <v>2269</v>
      </c>
      <c r="BH168" s="77"/>
      <c r="BI168" s="98" t="s">
        <v>2270</v>
      </c>
      <c r="BJ168" s="75"/>
      <c r="BK168" s="71"/>
      <c r="BL168" s="71"/>
      <c r="BM168" s="75"/>
      <c r="BN168" s="75"/>
      <c r="BO168" s="71"/>
      <c r="BP168" s="71"/>
      <c r="BQ168" s="75"/>
      <c r="BR168" s="75"/>
      <c r="BS168" s="71"/>
      <c r="BT168" s="71"/>
      <c r="BU168" s="75"/>
      <c r="BV168" s="75"/>
      <c r="BW168" s="71"/>
      <c r="BX168" s="71"/>
      <c r="BY168" s="76"/>
      <c r="BZ168" s="76"/>
      <c r="CA168" s="71"/>
      <c r="CB168" s="71"/>
      <c r="CC168" s="75"/>
      <c r="CD168" s="75"/>
      <c r="CE168" s="75"/>
      <c r="CF168" s="75"/>
      <c r="CG168" s="75"/>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row>
    <row r="169" spans="1:124" ht="75" x14ac:dyDescent="0.2">
      <c r="A169" s="115" t="s">
        <v>2271</v>
      </c>
      <c r="B169" s="172" t="s">
        <v>2272</v>
      </c>
      <c r="C169" s="66" t="s">
        <v>811</v>
      </c>
      <c r="D169" s="67" t="s">
        <v>2273</v>
      </c>
      <c r="E169" s="68" t="s">
        <v>2274</v>
      </c>
      <c r="F169" s="66"/>
      <c r="G169" s="69" t="s">
        <v>113</v>
      </c>
      <c r="H169" s="71"/>
      <c r="I169" s="66" t="s">
        <v>73</v>
      </c>
      <c r="J169" s="66" t="s">
        <v>74</v>
      </c>
      <c r="K169" s="66" t="s">
        <v>75</v>
      </c>
      <c r="L169" s="66"/>
      <c r="M169" s="71"/>
      <c r="N169" s="71"/>
      <c r="O169" s="59" t="s">
        <v>2275</v>
      </c>
      <c r="P169" s="191"/>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t="s">
        <v>1390</v>
      </c>
      <c r="BB169" s="71"/>
      <c r="BC169" s="71"/>
      <c r="BD169" s="75"/>
      <c r="BE169" s="75"/>
      <c r="BF169" s="75"/>
      <c r="BG169" s="71"/>
      <c r="BH169" s="71"/>
      <c r="BI169" s="75"/>
      <c r="BJ169" s="75"/>
      <c r="BK169" s="71"/>
      <c r="BL169" s="71"/>
      <c r="BM169" s="75"/>
      <c r="BN169" s="75"/>
      <c r="BO169" s="71"/>
      <c r="BP169" s="71"/>
      <c r="BQ169" s="75"/>
      <c r="BR169" s="75"/>
      <c r="BS169" s="71"/>
      <c r="BT169" s="71"/>
      <c r="BU169" s="75"/>
      <c r="BV169" s="75"/>
      <c r="BW169" s="71"/>
      <c r="BX169" s="71"/>
      <c r="BY169" s="76"/>
      <c r="BZ169" s="76"/>
      <c r="CA169" s="71"/>
      <c r="CB169" s="71"/>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row>
    <row r="170" spans="1:124" ht="285" x14ac:dyDescent="0.2">
      <c r="A170" s="209" t="s">
        <v>2276</v>
      </c>
      <c r="B170" s="140" t="s">
        <v>2277</v>
      </c>
      <c r="C170" s="139" t="s">
        <v>2278</v>
      </c>
      <c r="D170" s="140" t="s">
        <v>2279</v>
      </c>
      <c r="E170" s="141" t="s">
        <v>2280</v>
      </c>
      <c r="F170" s="139" t="s">
        <v>2281</v>
      </c>
      <c r="G170" s="69" t="s">
        <v>113</v>
      </c>
      <c r="H170" s="139"/>
      <c r="I170" s="139" t="s">
        <v>2282</v>
      </c>
      <c r="J170" s="139"/>
      <c r="K170" s="139" t="s">
        <v>2244</v>
      </c>
      <c r="L170" s="139"/>
      <c r="M170" s="63"/>
      <c r="N170" s="63"/>
      <c r="O170" s="111" t="s">
        <v>2283</v>
      </c>
      <c r="P170" s="60"/>
      <c r="Q170" s="66" t="s">
        <v>130</v>
      </c>
      <c r="R170" s="59" t="s">
        <v>131</v>
      </c>
      <c r="S170" s="59" t="s">
        <v>132</v>
      </c>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t="s">
        <v>2284</v>
      </c>
      <c r="BB170" s="83" t="s">
        <v>2285</v>
      </c>
      <c r="BC170" s="98" t="s">
        <v>2286</v>
      </c>
      <c r="BD170" s="75"/>
      <c r="BE170" s="75"/>
      <c r="BF170" s="75"/>
      <c r="BG170" s="71"/>
      <c r="BH170" s="71"/>
      <c r="BI170" s="75"/>
      <c r="BJ170" s="75"/>
      <c r="BK170" s="71"/>
      <c r="BL170" s="71"/>
      <c r="BM170" s="75"/>
      <c r="BN170" s="75"/>
      <c r="BO170" s="71"/>
      <c r="BP170" s="71"/>
      <c r="BQ170" s="75"/>
      <c r="BR170" s="75"/>
      <c r="BS170" s="71"/>
      <c r="BT170" s="71"/>
      <c r="BU170" s="75"/>
      <c r="BV170" s="75"/>
      <c r="BW170" s="71"/>
      <c r="BX170" s="71"/>
      <c r="BY170" s="76"/>
      <c r="BZ170" s="76"/>
      <c r="CA170" s="71"/>
      <c r="CB170" s="71"/>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row>
    <row r="171" spans="1:124" ht="150" x14ac:dyDescent="0.2">
      <c r="A171" s="115" t="s">
        <v>2287</v>
      </c>
      <c r="B171" s="157" t="s">
        <v>2288</v>
      </c>
      <c r="C171" s="66" t="s">
        <v>2289</v>
      </c>
      <c r="D171" s="67" t="s">
        <v>2290</v>
      </c>
      <c r="E171" s="68" t="s">
        <v>2291</v>
      </c>
      <c r="F171" s="66" t="s">
        <v>2292</v>
      </c>
      <c r="G171" s="69" t="s">
        <v>113</v>
      </c>
      <c r="H171" s="66"/>
      <c r="I171" s="66" t="s">
        <v>2293</v>
      </c>
      <c r="J171" s="66" t="s">
        <v>2294</v>
      </c>
      <c r="K171" s="66" t="s">
        <v>75</v>
      </c>
      <c r="L171" s="66"/>
      <c r="M171" s="71"/>
      <c r="N171" s="71"/>
      <c r="O171" s="59" t="s">
        <v>2295</v>
      </c>
      <c r="P171" s="163"/>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36"/>
      <c r="AU171" s="136"/>
      <c r="AV171" s="136"/>
      <c r="AW171" s="136"/>
      <c r="AX171" s="136"/>
      <c r="AY171" s="136"/>
      <c r="AZ171" s="136"/>
      <c r="BA171" s="136" t="s">
        <v>2296</v>
      </c>
      <c r="BB171" s="149" t="s">
        <v>2297</v>
      </c>
      <c r="BC171" s="119"/>
      <c r="BD171" s="150"/>
      <c r="BE171" s="150"/>
      <c r="BF171" s="75"/>
      <c r="BG171" s="71"/>
      <c r="BH171" s="71"/>
      <c r="BI171" s="75"/>
      <c r="BJ171" s="75"/>
      <c r="BK171" s="71"/>
      <c r="BL171" s="71"/>
      <c r="BM171" s="75"/>
      <c r="BN171" s="75"/>
      <c r="BO171" s="71"/>
      <c r="BP171" s="71"/>
      <c r="BQ171" s="75"/>
      <c r="BR171" s="75"/>
      <c r="BS171" s="71"/>
      <c r="BT171" s="71"/>
      <c r="BU171" s="75"/>
      <c r="BV171" s="75"/>
      <c r="BW171" s="71"/>
      <c r="BX171" s="71"/>
      <c r="BY171" s="76"/>
      <c r="BZ171" s="76"/>
      <c r="CA171" s="71"/>
      <c r="CB171" s="71"/>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row>
    <row r="172" spans="1:124" ht="105" x14ac:dyDescent="0.2">
      <c r="A172" s="115" t="s">
        <v>1667</v>
      </c>
      <c r="B172" s="67" t="s">
        <v>2298</v>
      </c>
      <c r="C172" s="66" t="s">
        <v>194</v>
      </c>
      <c r="D172" s="67" t="s">
        <v>2299</v>
      </c>
      <c r="E172" s="132"/>
      <c r="F172" s="66" t="s">
        <v>2300</v>
      </c>
      <c r="G172" s="69" t="s">
        <v>113</v>
      </c>
      <c r="H172" s="66"/>
      <c r="I172" s="66" t="s">
        <v>2301</v>
      </c>
      <c r="J172" s="66"/>
      <c r="K172" s="66" t="s">
        <v>177</v>
      </c>
      <c r="L172" s="66" t="s">
        <v>2302</v>
      </c>
      <c r="M172" s="71"/>
      <c r="N172" s="71"/>
      <c r="O172" s="103"/>
      <c r="P172" s="104"/>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82" t="s">
        <v>2303</v>
      </c>
      <c r="BB172" s="83" t="s">
        <v>2304</v>
      </c>
      <c r="BC172" s="98" t="s">
        <v>2305</v>
      </c>
      <c r="BD172" s="137"/>
      <c r="BE172" s="98" t="s">
        <v>2306</v>
      </c>
      <c r="BF172" s="75"/>
      <c r="BG172" s="71"/>
      <c r="BH172" s="71"/>
      <c r="BI172" s="75"/>
      <c r="BJ172" s="75"/>
      <c r="BK172" s="71"/>
      <c r="BL172" s="71"/>
      <c r="BM172" s="75"/>
      <c r="BN172" s="75"/>
      <c r="BO172" s="71"/>
      <c r="BP172" s="71"/>
      <c r="BQ172" s="75"/>
      <c r="BR172" s="75"/>
      <c r="BS172" s="71"/>
      <c r="BT172" s="71"/>
      <c r="BU172" s="75"/>
      <c r="BV172" s="75"/>
      <c r="BW172" s="71"/>
      <c r="BX172" s="71"/>
      <c r="BY172" s="76"/>
      <c r="BZ172" s="76"/>
      <c r="CA172" s="71"/>
      <c r="CB172" s="71"/>
      <c r="CC172" s="75"/>
      <c r="CD172" s="75"/>
      <c r="CE172" s="75"/>
      <c r="CF172" s="75"/>
      <c r="CG172" s="75"/>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row>
    <row r="173" spans="1:124" ht="90" x14ac:dyDescent="0.2">
      <c r="A173" s="115" t="s">
        <v>2307</v>
      </c>
      <c r="B173" s="67" t="s">
        <v>2308</v>
      </c>
      <c r="C173" s="66" t="s">
        <v>228</v>
      </c>
      <c r="D173" s="67" t="s">
        <v>230</v>
      </c>
      <c r="E173" s="132"/>
      <c r="F173" s="66"/>
      <c r="G173" s="69" t="s">
        <v>113</v>
      </c>
      <c r="H173" s="66"/>
      <c r="I173" s="66" t="s">
        <v>232</v>
      </c>
      <c r="J173" s="66"/>
      <c r="K173" s="66" t="s">
        <v>177</v>
      </c>
      <c r="L173" s="66"/>
      <c r="M173" s="71"/>
      <c r="N173" s="71"/>
      <c r="O173" s="103"/>
      <c r="P173" s="104"/>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98" t="s">
        <v>2309</v>
      </c>
      <c r="BB173" s="77"/>
      <c r="BC173" s="98" t="s">
        <v>2310</v>
      </c>
      <c r="BD173" s="137"/>
      <c r="BE173" s="98" t="s">
        <v>2311</v>
      </c>
      <c r="BF173" s="137"/>
      <c r="BG173" s="98" t="s">
        <v>2312</v>
      </c>
      <c r="BH173" s="77"/>
      <c r="BI173" s="98" t="s">
        <v>2313</v>
      </c>
      <c r="BJ173" s="137"/>
      <c r="BK173" s="98" t="s">
        <v>2314</v>
      </c>
      <c r="BL173" s="71"/>
      <c r="BM173" s="75"/>
      <c r="BN173" s="75"/>
      <c r="BO173" s="71"/>
      <c r="BP173" s="71"/>
      <c r="BQ173" s="75"/>
      <c r="BR173" s="75"/>
      <c r="BS173" s="71"/>
      <c r="BT173" s="71"/>
      <c r="BU173" s="75"/>
      <c r="BV173" s="75"/>
      <c r="BW173" s="71"/>
      <c r="BX173" s="71"/>
      <c r="BY173" s="76"/>
      <c r="BZ173" s="76"/>
      <c r="CA173" s="71"/>
      <c r="CB173" s="71"/>
      <c r="CC173" s="75"/>
      <c r="CD173" s="75"/>
      <c r="CE173" s="75"/>
      <c r="CF173" s="75"/>
      <c r="CG173" s="75"/>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row>
    <row r="174" spans="1:124" ht="120" x14ac:dyDescent="0.2">
      <c r="A174" s="115" t="s">
        <v>2315</v>
      </c>
      <c r="B174" s="67" t="s">
        <v>2316</v>
      </c>
      <c r="C174" s="66" t="s">
        <v>2317</v>
      </c>
      <c r="D174" s="67" t="s">
        <v>2318</v>
      </c>
      <c r="E174" s="68"/>
      <c r="F174" s="66" t="s">
        <v>2319</v>
      </c>
      <c r="G174" s="69" t="s">
        <v>113</v>
      </c>
      <c r="H174" s="66"/>
      <c r="I174" s="66" t="s">
        <v>2320</v>
      </c>
      <c r="J174" s="66"/>
      <c r="K174" s="66" t="s">
        <v>277</v>
      </c>
      <c r="L174" s="66" t="s">
        <v>2321</v>
      </c>
      <c r="M174" s="71"/>
      <c r="N174" s="71"/>
      <c r="O174" s="82"/>
      <c r="P174" s="60"/>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t="s">
        <v>1005</v>
      </c>
      <c r="BB174" s="83" t="s">
        <v>1006</v>
      </c>
      <c r="BC174" s="82" t="s">
        <v>1011</v>
      </c>
      <c r="BD174" s="83" t="s">
        <v>1012</v>
      </c>
      <c r="BE174" s="98" t="s">
        <v>2322</v>
      </c>
      <c r="BF174" s="137"/>
      <c r="BG174" s="98" t="s">
        <v>2323</v>
      </c>
      <c r="BH174" s="71"/>
      <c r="BI174" s="75"/>
      <c r="BJ174" s="75"/>
      <c r="BK174" s="71"/>
      <c r="BL174" s="71"/>
      <c r="BM174" s="75"/>
      <c r="BN174" s="75"/>
      <c r="BO174" s="71"/>
      <c r="BP174" s="71"/>
      <c r="BQ174" s="75"/>
      <c r="BR174" s="75"/>
      <c r="BS174" s="71"/>
      <c r="BT174" s="71"/>
      <c r="BU174" s="75"/>
      <c r="BV174" s="75"/>
      <c r="BW174" s="71"/>
      <c r="BX174" s="71"/>
      <c r="BY174" s="76"/>
      <c r="BZ174" s="76"/>
      <c r="CA174" s="71"/>
      <c r="CB174" s="71"/>
      <c r="CC174" s="75"/>
      <c r="CD174" s="75"/>
      <c r="CE174" s="75"/>
      <c r="CF174" s="75"/>
      <c r="CG174" s="75"/>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row>
    <row r="175" spans="1:124" ht="60" x14ac:dyDescent="0.2">
      <c r="A175" s="115" t="s">
        <v>2324</v>
      </c>
      <c r="B175" s="157" t="s">
        <v>2325</v>
      </c>
      <c r="C175" s="66" t="s">
        <v>811</v>
      </c>
      <c r="D175" s="67" t="s">
        <v>2326</v>
      </c>
      <c r="E175" s="68" t="s">
        <v>2327</v>
      </c>
      <c r="F175" s="66"/>
      <c r="G175" s="69" t="s">
        <v>113</v>
      </c>
      <c r="H175" s="66"/>
      <c r="I175" s="66" t="s">
        <v>2328</v>
      </c>
      <c r="J175" s="66" t="s">
        <v>2329</v>
      </c>
      <c r="K175" s="66" t="s">
        <v>75</v>
      </c>
      <c r="L175" s="66"/>
      <c r="M175" s="71"/>
      <c r="N175" s="71"/>
      <c r="O175" s="59" t="s">
        <v>2330</v>
      </c>
      <c r="P175" s="104"/>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98" t="s">
        <v>2331</v>
      </c>
      <c r="BB175" s="71"/>
      <c r="BC175" s="71"/>
      <c r="BD175" s="75"/>
      <c r="BE175" s="75"/>
      <c r="BF175" s="75"/>
      <c r="BG175" s="71"/>
      <c r="BH175" s="71"/>
      <c r="BI175" s="75"/>
      <c r="BJ175" s="75"/>
      <c r="BK175" s="71"/>
      <c r="BL175" s="71"/>
      <c r="BM175" s="75"/>
      <c r="BN175" s="75"/>
      <c r="BO175" s="71"/>
      <c r="BP175" s="71"/>
      <c r="BQ175" s="75"/>
      <c r="BR175" s="75"/>
      <c r="BS175" s="71"/>
      <c r="BT175" s="71"/>
      <c r="BU175" s="75"/>
      <c r="BV175" s="75"/>
      <c r="BW175" s="71"/>
      <c r="BX175" s="71"/>
      <c r="BY175" s="76"/>
      <c r="BZ175" s="76"/>
      <c r="CA175" s="71"/>
      <c r="CB175" s="71"/>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row>
    <row r="176" spans="1:124" ht="105" x14ac:dyDescent="0.2">
      <c r="A176" s="115" t="s">
        <v>2332</v>
      </c>
      <c r="B176" s="67" t="s">
        <v>2333</v>
      </c>
      <c r="C176" s="66" t="s">
        <v>2334</v>
      </c>
      <c r="D176" s="67" t="s">
        <v>2335</v>
      </c>
      <c r="E176" s="132"/>
      <c r="F176" s="66"/>
      <c r="G176" s="69" t="s">
        <v>113</v>
      </c>
      <c r="H176" s="66"/>
      <c r="I176" s="66" t="s">
        <v>2336</v>
      </c>
      <c r="J176" s="66"/>
      <c r="K176" s="66" t="s">
        <v>2337</v>
      </c>
      <c r="L176" s="66"/>
      <c r="M176" s="71"/>
      <c r="N176" s="71"/>
      <c r="O176" s="82"/>
      <c r="P176" s="60"/>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t="s">
        <v>2338</v>
      </c>
      <c r="BB176" s="83" t="s">
        <v>1624</v>
      </c>
      <c r="BC176" s="98" t="s">
        <v>2339</v>
      </c>
      <c r="BD176" s="75"/>
      <c r="BE176" s="75"/>
      <c r="BF176" s="75"/>
      <c r="BG176" s="71"/>
      <c r="BH176" s="71"/>
      <c r="BI176" s="75"/>
      <c r="BJ176" s="75"/>
      <c r="BK176" s="71"/>
      <c r="BL176" s="71"/>
      <c r="BM176" s="75"/>
      <c r="BN176" s="75"/>
      <c r="BO176" s="71"/>
      <c r="BP176" s="71"/>
      <c r="BQ176" s="75"/>
      <c r="BR176" s="75"/>
      <c r="BS176" s="71"/>
      <c r="BT176" s="71"/>
      <c r="BU176" s="75"/>
      <c r="BV176" s="75"/>
      <c r="BW176" s="71"/>
      <c r="BX176" s="71"/>
      <c r="BY176" s="76"/>
      <c r="BZ176" s="76"/>
      <c r="CA176" s="71"/>
      <c r="CB176" s="71"/>
      <c r="CC176" s="75"/>
      <c r="CD176" s="75"/>
      <c r="CE176" s="75"/>
      <c r="CF176" s="75"/>
      <c r="CG176" s="75"/>
      <c r="CH176" s="75"/>
      <c r="CI176" s="75"/>
      <c r="CJ176" s="75"/>
      <c r="CK176" s="75"/>
      <c r="CL176" s="75"/>
      <c r="CM176" s="75"/>
      <c r="CN176" s="75"/>
      <c r="CO176" s="75"/>
      <c r="CP176" s="75"/>
      <c r="CQ176" s="75"/>
      <c r="CR176" s="75"/>
      <c r="CS176" s="75"/>
      <c r="CT176" s="75"/>
      <c r="CU176" s="75"/>
      <c r="CV176" s="75"/>
      <c r="CW176" s="75"/>
      <c r="CX176" s="75"/>
      <c r="CY176" s="75"/>
      <c r="CZ176" s="75"/>
      <c r="DA176" s="75"/>
      <c r="DB176" s="75"/>
      <c r="DC176" s="75"/>
      <c r="DD176" s="75"/>
      <c r="DE176" s="75"/>
      <c r="DF176" s="75"/>
      <c r="DG176" s="75"/>
      <c r="DH176" s="75"/>
      <c r="DI176" s="75"/>
      <c r="DJ176" s="75"/>
      <c r="DK176" s="75"/>
      <c r="DL176" s="75"/>
      <c r="DM176" s="75"/>
      <c r="DN176" s="75"/>
      <c r="DO176" s="75"/>
      <c r="DP176" s="75"/>
      <c r="DQ176" s="75"/>
      <c r="DR176" s="75"/>
      <c r="DS176" s="75"/>
      <c r="DT176" s="75"/>
    </row>
    <row r="177" spans="1:124" ht="60" x14ac:dyDescent="0.2">
      <c r="A177" s="115" t="s">
        <v>2340</v>
      </c>
      <c r="B177" s="67" t="s">
        <v>2341</v>
      </c>
      <c r="C177" s="66" t="s">
        <v>2342</v>
      </c>
      <c r="D177" s="67" t="s">
        <v>2343</v>
      </c>
      <c r="E177" s="68" t="s">
        <v>2344</v>
      </c>
      <c r="F177" s="66" t="s">
        <v>2345</v>
      </c>
      <c r="G177" s="69" t="s">
        <v>113</v>
      </c>
      <c r="H177" s="66"/>
      <c r="I177" s="66" t="s">
        <v>1935</v>
      </c>
      <c r="J177" s="66"/>
      <c r="K177" s="66" t="s">
        <v>177</v>
      </c>
      <c r="L177" s="66"/>
      <c r="M177" s="71"/>
      <c r="N177" s="71"/>
      <c r="O177" s="103"/>
      <c r="P177" s="104"/>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98" t="s">
        <v>2346</v>
      </c>
      <c r="BB177" s="71"/>
      <c r="BC177" s="98" t="s">
        <v>647</v>
      </c>
      <c r="BD177" s="118" t="s">
        <v>2347</v>
      </c>
      <c r="BE177" s="75"/>
      <c r="BF177" s="75"/>
      <c r="BG177" s="71"/>
      <c r="BH177" s="71"/>
      <c r="BI177" s="75"/>
      <c r="BJ177" s="75"/>
      <c r="BK177" s="71"/>
      <c r="BL177" s="71"/>
      <c r="BM177" s="75"/>
      <c r="BN177" s="75"/>
      <c r="BO177" s="71"/>
      <c r="BP177" s="71"/>
      <c r="BQ177" s="75"/>
      <c r="BR177" s="75"/>
      <c r="BS177" s="71"/>
      <c r="BT177" s="71"/>
      <c r="BU177" s="75"/>
      <c r="BV177" s="75"/>
      <c r="BW177" s="71"/>
      <c r="BX177" s="71"/>
      <c r="BY177" s="76"/>
      <c r="BZ177" s="76"/>
      <c r="CA177" s="71"/>
      <c r="CB177" s="71"/>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row>
    <row r="178" spans="1:124" ht="409" x14ac:dyDescent="0.2">
      <c r="A178" s="112" t="s">
        <v>2348</v>
      </c>
      <c r="B178" s="108" t="s">
        <v>2349</v>
      </c>
      <c r="C178" s="77" t="s">
        <v>236</v>
      </c>
      <c r="D178" s="108" t="s">
        <v>2350</v>
      </c>
      <c r="E178" s="110" t="s">
        <v>1798</v>
      </c>
      <c r="F178" s="77"/>
      <c r="G178" s="69" t="s">
        <v>113</v>
      </c>
      <c r="H178" s="77"/>
      <c r="I178" s="77" t="s">
        <v>2351</v>
      </c>
      <c r="J178" s="77"/>
      <c r="K178" s="77" t="s">
        <v>1788</v>
      </c>
      <c r="L178" s="77" t="s">
        <v>2352</v>
      </c>
      <c r="M178" s="111"/>
      <c r="N178" s="111"/>
      <c r="O178" s="82"/>
      <c r="P178" s="112" t="s">
        <v>2356</v>
      </c>
      <c r="Q178" s="77" t="s">
        <v>2353</v>
      </c>
      <c r="R178" s="77" t="s">
        <v>2354</v>
      </c>
      <c r="S178" s="77" t="s">
        <v>2355</v>
      </c>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t="s">
        <v>2357</v>
      </c>
      <c r="BB178" s="83" t="s">
        <v>1897</v>
      </c>
      <c r="BC178" s="82" t="s">
        <v>2358</v>
      </c>
      <c r="BD178" s="83" t="s">
        <v>2128</v>
      </c>
      <c r="BE178" s="82" t="s">
        <v>2359</v>
      </c>
      <c r="BF178" s="83" t="s">
        <v>2360</v>
      </c>
      <c r="BG178" s="82" t="s">
        <v>2361</v>
      </c>
      <c r="BH178" s="83" t="s">
        <v>2130</v>
      </c>
      <c r="BI178" s="98" t="s">
        <v>2362</v>
      </c>
      <c r="BJ178" s="144"/>
      <c r="BK178" s="138" t="s">
        <v>2363</v>
      </c>
      <c r="BL178" s="117" t="s">
        <v>87</v>
      </c>
      <c r="BM178" s="144"/>
      <c r="BN178" s="144"/>
      <c r="BO178" s="111"/>
      <c r="BP178" s="111"/>
      <c r="BQ178" s="144"/>
      <c r="BR178" s="144"/>
      <c r="BS178" s="111"/>
      <c r="BT178" s="111"/>
      <c r="BU178" s="144"/>
      <c r="BV178" s="144"/>
      <c r="BW178" s="111"/>
      <c r="BX178" s="111"/>
      <c r="BY178" s="145"/>
      <c r="BZ178" s="145"/>
      <c r="CA178" s="111"/>
      <c r="CB178" s="111"/>
      <c r="CC178" s="144"/>
      <c r="CD178" s="144"/>
      <c r="CE178" s="144"/>
      <c r="CF178" s="144"/>
      <c r="CG178" s="144"/>
      <c r="CH178" s="144"/>
      <c r="CI178" s="144"/>
      <c r="CJ178" s="144"/>
      <c r="CK178" s="144"/>
      <c r="CL178" s="144"/>
      <c r="CM178" s="144"/>
      <c r="CN178" s="144"/>
      <c r="CO178" s="144"/>
      <c r="CP178" s="144"/>
      <c r="CQ178" s="144"/>
      <c r="CR178" s="144"/>
      <c r="CS178" s="144"/>
      <c r="CT178" s="144"/>
      <c r="CU178" s="144"/>
      <c r="CV178" s="144"/>
      <c r="CW178" s="144"/>
      <c r="CX178" s="144"/>
      <c r="CY178" s="144"/>
      <c r="CZ178" s="144"/>
      <c r="DA178" s="144"/>
      <c r="DB178" s="144"/>
      <c r="DC178" s="144"/>
      <c r="DD178" s="144"/>
      <c r="DE178" s="144"/>
      <c r="DF178" s="144"/>
      <c r="DG178" s="144"/>
      <c r="DH178" s="144"/>
      <c r="DI178" s="144"/>
      <c r="DJ178" s="144"/>
      <c r="DK178" s="144"/>
      <c r="DL178" s="144"/>
      <c r="DM178" s="144"/>
      <c r="DN178" s="144"/>
      <c r="DO178" s="144"/>
      <c r="DP178" s="144"/>
      <c r="DQ178" s="144"/>
      <c r="DR178" s="144"/>
      <c r="DS178" s="144"/>
      <c r="DT178" s="144"/>
    </row>
    <row r="179" spans="1:124" ht="165" x14ac:dyDescent="0.2">
      <c r="A179" s="115" t="s">
        <v>2276</v>
      </c>
      <c r="B179" s="55" t="s">
        <v>2364</v>
      </c>
      <c r="C179" s="56" t="s">
        <v>2365</v>
      </c>
      <c r="D179" s="55" t="s">
        <v>941</v>
      </c>
      <c r="E179" s="54" t="s">
        <v>2366</v>
      </c>
      <c r="F179" s="56" t="s">
        <v>2367</v>
      </c>
      <c r="G179" s="86" t="s">
        <v>2368</v>
      </c>
      <c r="H179" s="56"/>
      <c r="I179" s="56" t="s">
        <v>220</v>
      </c>
      <c r="J179" s="56" t="s">
        <v>221</v>
      </c>
      <c r="K179" s="56" t="s">
        <v>75</v>
      </c>
      <c r="L179" s="56"/>
      <c r="M179" s="58"/>
      <c r="N179" s="58"/>
      <c r="O179" s="82"/>
      <c r="P179" s="60"/>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t="s">
        <v>2369</v>
      </c>
      <c r="BB179" s="83" t="s">
        <v>2370</v>
      </c>
      <c r="BC179" s="98" t="s">
        <v>2371</v>
      </c>
      <c r="BD179" s="192"/>
      <c r="BE179" s="98" t="s">
        <v>2372</v>
      </c>
      <c r="BF179" s="192"/>
      <c r="BG179" s="98" t="s">
        <v>2373</v>
      </c>
      <c r="BH179" s="71"/>
      <c r="BI179" s="150" t="s">
        <v>2374</v>
      </c>
      <c r="BJ179" s="85" t="s">
        <v>87</v>
      </c>
      <c r="BK179" s="71"/>
      <c r="BL179" s="71"/>
      <c r="BM179" s="75"/>
      <c r="BN179" s="75"/>
      <c r="BO179" s="71"/>
      <c r="BP179" s="71"/>
      <c r="BQ179" s="75"/>
      <c r="BR179" s="75"/>
      <c r="BS179" s="71"/>
      <c r="BT179" s="71"/>
      <c r="BU179" s="75"/>
      <c r="BV179" s="75"/>
      <c r="BW179" s="71"/>
      <c r="BX179" s="71"/>
      <c r="BY179" s="76"/>
      <c r="BZ179" s="76"/>
      <c r="CA179" s="71"/>
      <c r="CB179" s="71"/>
      <c r="CC179" s="75"/>
      <c r="CD179" s="75"/>
      <c r="CE179" s="75"/>
      <c r="CF179" s="75"/>
      <c r="CG179" s="75"/>
      <c r="CH179" s="75"/>
      <c r="CI179" s="75"/>
      <c r="CJ179" s="75"/>
      <c r="CK179" s="75"/>
      <c r="CL179" s="75"/>
      <c r="CM179" s="75"/>
      <c r="CN179" s="75"/>
      <c r="CO179" s="75"/>
      <c r="CP179" s="75"/>
      <c r="CQ179" s="75"/>
      <c r="CR179" s="75"/>
      <c r="CS179" s="75"/>
      <c r="CT179" s="75"/>
      <c r="CU179" s="75"/>
      <c r="CV179" s="75"/>
      <c r="CW179" s="75"/>
      <c r="CX179" s="75"/>
      <c r="CY179" s="75"/>
      <c r="CZ179" s="75"/>
      <c r="DA179" s="75"/>
      <c r="DB179" s="75"/>
      <c r="DC179" s="75"/>
      <c r="DD179" s="75"/>
      <c r="DE179" s="75"/>
      <c r="DF179" s="75"/>
      <c r="DG179" s="75"/>
      <c r="DH179" s="75"/>
      <c r="DI179" s="75"/>
      <c r="DJ179" s="75"/>
      <c r="DK179" s="75"/>
      <c r="DL179" s="75"/>
      <c r="DM179" s="75"/>
      <c r="DN179" s="75"/>
      <c r="DO179" s="75"/>
      <c r="DP179" s="75"/>
      <c r="DQ179" s="75"/>
      <c r="DR179" s="75"/>
      <c r="DS179" s="75"/>
      <c r="DT179" s="75"/>
    </row>
    <row r="180" spans="1:124" ht="135" x14ac:dyDescent="0.2">
      <c r="A180" s="115" t="s">
        <v>2375</v>
      </c>
      <c r="B180" s="67" t="s">
        <v>2376</v>
      </c>
      <c r="C180" s="66" t="s">
        <v>2377</v>
      </c>
      <c r="D180" s="67" t="s">
        <v>2378</v>
      </c>
      <c r="E180" s="68" t="s">
        <v>2379</v>
      </c>
      <c r="F180" s="71"/>
      <c r="G180" s="69" t="s">
        <v>113</v>
      </c>
      <c r="H180" s="66"/>
      <c r="I180" s="66" t="s">
        <v>2380</v>
      </c>
      <c r="J180" s="66"/>
      <c r="K180" s="66" t="s">
        <v>177</v>
      </c>
      <c r="L180" s="66"/>
      <c r="M180" s="71"/>
      <c r="N180" s="71"/>
      <c r="O180" s="103"/>
      <c r="P180" s="104"/>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98" t="s">
        <v>2381</v>
      </c>
      <c r="BB180" s="71"/>
      <c r="BC180" s="98" t="s">
        <v>2382</v>
      </c>
      <c r="BD180" s="75"/>
      <c r="BE180" s="186" t="s">
        <v>2383</v>
      </c>
      <c r="BF180" s="105" t="s">
        <v>2384</v>
      </c>
      <c r="BG180" s="71"/>
      <c r="BH180" s="71"/>
      <c r="BI180" s="75"/>
      <c r="BJ180" s="75"/>
      <c r="BK180" s="71"/>
      <c r="BL180" s="71"/>
      <c r="BM180" s="75"/>
      <c r="BN180" s="75"/>
      <c r="BO180" s="71"/>
      <c r="BP180" s="71"/>
      <c r="BQ180" s="75"/>
      <c r="BR180" s="75"/>
      <c r="BS180" s="71"/>
      <c r="BT180" s="71"/>
      <c r="BU180" s="75"/>
      <c r="BV180" s="75"/>
      <c r="BW180" s="71"/>
      <c r="BX180" s="71"/>
      <c r="BY180" s="76"/>
      <c r="BZ180" s="76"/>
      <c r="CA180" s="71"/>
      <c r="CB180" s="71"/>
      <c r="CC180" s="75"/>
      <c r="CD180" s="75"/>
      <c r="CE180" s="75"/>
      <c r="CF180" s="75"/>
      <c r="CG180" s="75"/>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row>
    <row r="181" spans="1:124" ht="60" x14ac:dyDescent="0.2">
      <c r="A181" s="115" t="s">
        <v>839</v>
      </c>
      <c r="B181" s="157" t="s">
        <v>2385</v>
      </c>
      <c r="C181" s="66" t="s">
        <v>2386</v>
      </c>
      <c r="D181" s="67" t="s">
        <v>2387</v>
      </c>
      <c r="E181" s="132"/>
      <c r="F181" s="66"/>
      <c r="G181" s="69" t="s">
        <v>113</v>
      </c>
      <c r="H181" s="66"/>
      <c r="I181" s="66" t="s">
        <v>1924</v>
      </c>
      <c r="J181" s="66" t="s">
        <v>128</v>
      </c>
      <c r="K181" s="66" t="s">
        <v>75</v>
      </c>
      <c r="L181" s="66" t="s">
        <v>2388</v>
      </c>
      <c r="M181" s="71" t="s">
        <v>117</v>
      </c>
      <c r="N181" s="71"/>
      <c r="O181" s="103"/>
      <c r="P181" s="104"/>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c r="BB181" s="98" t="s">
        <v>2389</v>
      </c>
      <c r="BC181" s="71"/>
      <c r="BD181" s="75"/>
      <c r="BE181" s="75"/>
      <c r="BF181" s="75"/>
      <c r="BG181" s="71"/>
      <c r="BH181" s="71"/>
      <c r="BI181" s="75"/>
      <c r="BJ181" s="75"/>
      <c r="BK181" s="71"/>
      <c r="BL181" s="71"/>
      <c r="BM181" s="75"/>
      <c r="BN181" s="75"/>
      <c r="BO181" s="71"/>
      <c r="BP181" s="71"/>
      <c r="BQ181" s="75"/>
      <c r="BR181" s="75"/>
      <c r="BS181" s="71"/>
      <c r="BT181" s="71"/>
      <c r="BU181" s="75"/>
      <c r="BV181" s="75"/>
      <c r="BW181" s="71"/>
      <c r="BX181" s="71"/>
      <c r="BY181" s="76"/>
      <c r="BZ181" s="76"/>
      <c r="CA181" s="71"/>
      <c r="CB181" s="71"/>
      <c r="CC181" s="75"/>
      <c r="CD181" s="75"/>
      <c r="CE181" s="75"/>
      <c r="CF181" s="75"/>
      <c r="CG181" s="75"/>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row>
    <row r="182" spans="1:124" ht="60" x14ac:dyDescent="0.2">
      <c r="A182" s="115" t="s">
        <v>2390</v>
      </c>
      <c r="B182" s="157" t="s">
        <v>2391</v>
      </c>
      <c r="C182" s="66" t="s">
        <v>2392</v>
      </c>
      <c r="D182" s="67" t="s">
        <v>2393</v>
      </c>
      <c r="E182" s="68" t="s">
        <v>2394</v>
      </c>
      <c r="F182" s="71"/>
      <c r="G182" s="69" t="s">
        <v>113</v>
      </c>
      <c r="H182" s="66" t="s">
        <v>2395</v>
      </c>
      <c r="I182" s="66" t="s">
        <v>891</v>
      </c>
      <c r="J182" s="66" t="s">
        <v>128</v>
      </c>
      <c r="K182" s="66" t="s">
        <v>75</v>
      </c>
      <c r="L182" s="66"/>
      <c r="M182" s="71"/>
      <c r="N182" s="71"/>
      <c r="O182" s="103"/>
      <c r="P182" s="104"/>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98" t="s">
        <v>2396</v>
      </c>
      <c r="BC182" s="71"/>
      <c r="BD182" s="75"/>
      <c r="BE182" s="75"/>
      <c r="BF182" s="75"/>
      <c r="BG182" s="71"/>
      <c r="BH182" s="71"/>
      <c r="BI182" s="75"/>
      <c r="BJ182" s="75"/>
      <c r="BK182" s="71"/>
      <c r="BL182" s="71"/>
      <c r="BM182" s="75"/>
      <c r="BN182" s="75"/>
      <c r="BO182" s="71"/>
      <c r="BP182" s="71"/>
      <c r="BQ182" s="75"/>
      <c r="BR182" s="75"/>
      <c r="BS182" s="71"/>
      <c r="BT182" s="71"/>
      <c r="BU182" s="75"/>
      <c r="BV182" s="75"/>
      <c r="BW182" s="71"/>
      <c r="BX182" s="71"/>
      <c r="BY182" s="76"/>
      <c r="BZ182" s="76"/>
      <c r="CA182" s="71"/>
      <c r="CB182" s="71"/>
      <c r="CC182" s="75"/>
      <c r="CD182" s="75"/>
      <c r="CE182" s="75"/>
      <c r="CF182" s="75"/>
      <c r="CG182" s="75"/>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row>
    <row r="183" spans="1:124" ht="240" x14ac:dyDescent="0.2">
      <c r="A183" s="115" t="s">
        <v>2397</v>
      </c>
      <c r="B183" s="157" t="s">
        <v>2398</v>
      </c>
      <c r="C183" s="66" t="s">
        <v>2399</v>
      </c>
      <c r="D183" s="67" t="s">
        <v>1853</v>
      </c>
      <c r="E183" s="68" t="s">
        <v>2400</v>
      </c>
      <c r="F183" s="66"/>
      <c r="G183" s="69" t="s">
        <v>113</v>
      </c>
      <c r="H183" s="66" t="s">
        <v>2401</v>
      </c>
      <c r="I183" s="66" t="s">
        <v>358</v>
      </c>
      <c r="J183" s="66" t="s">
        <v>325</v>
      </c>
      <c r="K183" s="66" t="s">
        <v>75</v>
      </c>
      <c r="L183" s="66" t="s">
        <v>2402</v>
      </c>
      <c r="M183" s="71"/>
      <c r="N183" s="71"/>
      <c r="O183" s="136"/>
      <c r="P183" s="163"/>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t="s">
        <v>2403</v>
      </c>
      <c r="BB183" s="149" t="s">
        <v>2404</v>
      </c>
      <c r="BC183" s="119" t="s">
        <v>2405</v>
      </c>
      <c r="BD183" s="85" t="s">
        <v>2406</v>
      </c>
      <c r="BE183" s="150"/>
      <c r="BF183" s="75"/>
      <c r="BG183" s="71"/>
      <c r="BH183" s="71"/>
      <c r="BI183" s="75"/>
      <c r="BJ183" s="75"/>
      <c r="BK183" s="71"/>
      <c r="BL183" s="71"/>
      <c r="BM183" s="75"/>
      <c r="BN183" s="75"/>
      <c r="BO183" s="71"/>
      <c r="BP183" s="71"/>
      <c r="BQ183" s="75"/>
      <c r="BR183" s="75"/>
      <c r="BS183" s="71"/>
      <c r="BT183" s="71"/>
      <c r="BU183" s="75"/>
      <c r="BV183" s="75"/>
      <c r="BW183" s="71"/>
      <c r="BX183" s="71"/>
      <c r="BY183" s="76"/>
      <c r="BZ183" s="76"/>
      <c r="CA183" s="71"/>
      <c r="CB183" s="71"/>
      <c r="CC183" s="75"/>
      <c r="CD183" s="75"/>
      <c r="CE183" s="75"/>
      <c r="CF183" s="75"/>
      <c r="CG183" s="75"/>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row>
    <row r="184" spans="1:124" ht="409" x14ac:dyDescent="0.2">
      <c r="A184" s="112" t="s">
        <v>2407</v>
      </c>
      <c r="B184" s="121" t="s">
        <v>2408</v>
      </c>
      <c r="C184" s="122" t="s">
        <v>2409</v>
      </c>
      <c r="D184" s="121" t="s">
        <v>401</v>
      </c>
      <c r="E184" s="120" t="s">
        <v>402</v>
      </c>
      <c r="F184" s="122" t="s">
        <v>403</v>
      </c>
      <c r="G184" s="124">
        <v>2005</v>
      </c>
      <c r="H184" s="122"/>
      <c r="I184" s="122" t="s">
        <v>404</v>
      </c>
      <c r="J184" s="122" t="s">
        <v>405</v>
      </c>
      <c r="K184" s="122" t="s">
        <v>75</v>
      </c>
      <c r="L184" s="122"/>
      <c r="M184" s="125"/>
      <c r="N184" s="125"/>
      <c r="O184" s="82"/>
      <c r="P184" s="60"/>
      <c r="Q184" s="77" t="s">
        <v>133</v>
      </c>
      <c r="R184" s="77" t="s">
        <v>134</v>
      </c>
      <c r="S184" s="111" t="s">
        <v>1661</v>
      </c>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t="s">
        <v>2410</v>
      </c>
      <c r="BB184" s="83" t="s">
        <v>2411</v>
      </c>
      <c r="BC184" s="82" t="s">
        <v>2412</v>
      </c>
      <c r="BD184" s="83" t="s">
        <v>2413</v>
      </c>
      <c r="BE184" s="82" t="s">
        <v>2414</v>
      </c>
      <c r="BF184" s="83" t="s">
        <v>2415</v>
      </c>
      <c r="BG184" s="82" t="s">
        <v>2416</v>
      </c>
      <c r="BH184" s="83" t="s">
        <v>2417</v>
      </c>
      <c r="BI184" s="82" t="s">
        <v>2418</v>
      </c>
      <c r="BJ184" s="83" t="s">
        <v>2419</v>
      </c>
      <c r="BK184" s="82" t="s">
        <v>2420</v>
      </c>
      <c r="BL184" s="83" t="s">
        <v>2421</v>
      </c>
      <c r="BM184" s="61" t="s">
        <v>2422</v>
      </c>
      <c r="BN184" s="83" t="s">
        <v>2423</v>
      </c>
      <c r="BO184" s="82" t="s">
        <v>2424</v>
      </c>
      <c r="BP184" s="83" t="s">
        <v>2425</v>
      </c>
      <c r="BQ184" s="82" t="s">
        <v>2426</v>
      </c>
      <c r="BR184" s="83" t="s">
        <v>2427</v>
      </c>
      <c r="BS184" s="82" t="s">
        <v>2428</v>
      </c>
      <c r="BT184" s="83" t="s">
        <v>2429</v>
      </c>
      <c r="BU184" s="82" t="s">
        <v>2430</v>
      </c>
      <c r="BV184" s="83" t="s">
        <v>2431</v>
      </c>
      <c r="BW184" s="82" t="s">
        <v>2432</v>
      </c>
      <c r="BX184" s="83" t="s">
        <v>2433</v>
      </c>
      <c r="BY184" s="82" t="s">
        <v>2432</v>
      </c>
      <c r="BZ184" s="83" t="s">
        <v>2434</v>
      </c>
      <c r="CA184" s="82" t="s">
        <v>2435</v>
      </c>
      <c r="CB184" s="83" t="s">
        <v>2436</v>
      </c>
      <c r="CC184" s="82" t="s">
        <v>2437</v>
      </c>
      <c r="CD184" s="83" t="s">
        <v>2438</v>
      </c>
      <c r="CE184" s="82" t="s">
        <v>2439</v>
      </c>
      <c r="CF184" s="83" t="s">
        <v>2440</v>
      </c>
      <c r="CG184" s="98" t="s">
        <v>2441</v>
      </c>
      <c r="CH184" s="137"/>
      <c r="CI184" s="98" t="s">
        <v>2442</v>
      </c>
      <c r="CJ184" s="144"/>
      <c r="CK184" s="142" t="s">
        <v>2443</v>
      </c>
      <c r="CL184" s="143" t="s">
        <v>87</v>
      </c>
      <c r="CM184" s="144"/>
      <c r="CN184" s="144"/>
      <c r="CO184" s="144"/>
      <c r="CP184" s="144"/>
      <c r="CQ184" s="144"/>
      <c r="CR184" s="144"/>
      <c r="CS184" s="144"/>
      <c r="CT184" s="144"/>
      <c r="CU184" s="144"/>
      <c r="CV184" s="144"/>
      <c r="CW184" s="144"/>
      <c r="CX184" s="144"/>
      <c r="CY184" s="144"/>
      <c r="CZ184" s="144"/>
      <c r="DA184" s="144"/>
      <c r="DB184" s="144"/>
      <c r="DC184" s="144"/>
      <c r="DD184" s="144"/>
      <c r="DE184" s="144"/>
      <c r="DF184" s="144"/>
      <c r="DG184" s="144"/>
      <c r="DH184" s="144"/>
      <c r="DI184" s="144"/>
      <c r="DJ184" s="144"/>
      <c r="DK184" s="144"/>
      <c r="DL184" s="144"/>
      <c r="DM184" s="144"/>
      <c r="DN184" s="144"/>
      <c r="DO184" s="144"/>
      <c r="DP184" s="144"/>
      <c r="DQ184" s="144"/>
      <c r="DR184" s="144"/>
      <c r="DS184" s="144"/>
      <c r="DT184" s="144"/>
    </row>
    <row r="185" spans="1:124" ht="45" x14ac:dyDescent="0.2">
      <c r="A185" s="115" t="s">
        <v>2444</v>
      </c>
      <c r="B185" s="172" t="s">
        <v>2445</v>
      </c>
      <c r="C185" s="66" t="s">
        <v>2446</v>
      </c>
      <c r="D185" s="67" t="s">
        <v>2447</v>
      </c>
      <c r="E185" s="132"/>
      <c r="F185" s="66"/>
      <c r="G185" s="69" t="s">
        <v>113</v>
      </c>
      <c r="H185" s="66"/>
      <c r="I185" s="66" t="s">
        <v>95</v>
      </c>
      <c r="J185" s="66" t="s">
        <v>96</v>
      </c>
      <c r="K185" s="66" t="s">
        <v>75</v>
      </c>
      <c r="L185" s="66" t="s">
        <v>2448</v>
      </c>
      <c r="M185" s="71"/>
      <c r="N185" s="71"/>
      <c r="O185" s="103"/>
      <c r="P185" s="104"/>
      <c r="Q185" s="190" t="s">
        <v>1390</v>
      </c>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90" t="s">
        <v>1390</v>
      </c>
      <c r="BB185" s="71"/>
      <c r="BC185" s="71"/>
      <c r="BD185" s="75"/>
      <c r="BE185" s="75"/>
      <c r="BF185" s="75"/>
      <c r="BG185" s="71"/>
      <c r="BH185" s="71"/>
      <c r="BI185" s="75"/>
      <c r="BJ185" s="75"/>
      <c r="BK185" s="71"/>
      <c r="BL185" s="71"/>
      <c r="BM185" s="75"/>
      <c r="BN185" s="75"/>
      <c r="BO185" s="71"/>
      <c r="BP185" s="71"/>
      <c r="BQ185" s="75"/>
      <c r="BR185" s="75"/>
      <c r="BS185" s="71"/>
      <c r="BT185" s="71"/>
      <c r="BU185" s="75"/>
      <c r="BV185" s="75"/>
      <c r="BW185" s="71"/>
      <c r="BX185" s="71"/>
      <c r="BY185" s="76"/>
      <c r="BZ185" s="76"/>
      <c r="CA185" s="71"/>
      <c r="CB185" s="71"/>
      <c r="CC185" s="75"/>
      <c r="CD185" s="75"/>
      <c r="CE185" s="75"/>
      <c r="CF185" s="75"/>
      <c r="CG185" s="75"/>
      <c r="CH185" s="75"/>
      <c r="CI185" s="75"/>
      <c r="CJ185" s="75"/>
      <c r="CK185" s="75"/>
      <c r="CL185" s="75"/>
      <c r="CM185" s="75"/>
      <c r="CN185" s="75"/>
      <c r="CO185" s="75"/>
      <c r="CP185" s="75"/>
      <c r="CQ185" s="75"/>
      <c r="CR185" s="75"/>
      <c r="CS185" s="75"/>
      <c r="CT185" s="75"/>
      <c r="CU185" s="75"/>
      <c r="CV185" s="75"/>
      <c r="CW185" s="75"/>
      <c r="CX185" s="75"/>
      <c r="CY185" s="75"/>
      <c r="CZ185" s="75"/>
      <c r="DA185" s="75"/>
      <c r="DB185" s="75"/>
      <c r="DC185" s="75"/>
      <c r="DD185" s="75"/>
      <c r="DE185" s="75"/>
      <c r="DF185" s="75"/>
      <c r="DG185" s="75"/>
      <c r="DH185" s="75"/>
      <c r="DI185" s="75"/>
      <c r="DJ185" s="75"/>
      <c r="DK185" s="75"/>
      <c r="DL185" s="75"/>
      <c r="DM185" s="75"/>
      <c r="DN185" s="75"/>
      <c r="DO185" s="75"/>
      <c r="DP185" s="75"/>
      <c r="DQ185" s="75"/>
      <c r="DR185" s="75"/>
      <c r="DS185" s="75"/>
      <c r="DT185" s="75"/>
    </row>
    <row r="186" spans="1:124" ht="165" x14ac:dyDescent="0.2">
      <c r="A186" s="115" t="s">
        <v>2449</v>
      </c>
      <c r="B186" s="67" t="s">
        <v>2450</v>
      </c>
      <c r="C186" s="66" t="s">
        <v>2451</v>
      </c>
      <c r="D186" s="67" t="s">
        <v>2452</v>
      </c>
      <c r="E186" s="68" t="s">
        <v>2453</v>
      </c>
      <c r="F186" s="66" t="s">
        <v>2454</v>
      </c>
      <c r="G186" s="69" t="s">
        <v>113</v>
      </c>
      <c r="H186" s="66"/>
      <c r="I186" s="66" t="s">
        <v>1610</v>
      </c>
      <c r="J186" s="66"/>
      <c r="K186" s="66" t="s">
        <v>1611</v>
      </c>
      <c r="L186" s="66"/>
      <c r="M186" s="71"/>
      <c r="N186" s="71"/>
      <c r="O186" s="82"/>
      <c r="P186" s="60"/>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t="s">
        <v>2455</v>
      </c>
      <c r="BB186" s="83" t="s">
        <v>2456</v>
      </c>
      <c r="BC186" s="98" t="s">
        <v>2457</v>
      </c>
      <c r="BD186" s="137"/>
      <c r="BE186" s="98" t="s">
        <v>2458</v>
      </c>
      <c r="BF186" s="137"/>
      <c r="BG186" s="98" t="s">
        <v>2459</v>
      </c>
      <c r="BH186" s="71"/>
      <c r="BI186" s="75"/>
      <c r="BJ186" s="75"/>
      <c r="BK186" s="71"/>
      <c r="BL186" s="71"/>
      <c r="BM186" s="75"/>
      <c r="BN186" s="75"/>
      <c r="BO186" s="71"/>
      <c r="BP186" s="71"/>
      <c r="BQ186" s="75"/>
      <c r="BR186" s="75"/>
      <c r="BS186" s="71"/>
      <c r="BT186" s="71"/>
      <c r="BU186" s="75"/>
      <c r="BV186" s="75"/>
      <c r="BW186" s="71"/>
      <c r="BX186" s="71"/>
      <c r="BY186" s="76"/>
      <c r="BZ186" s="76"/>
      <c r="CA186" s="71"/>
      <c r="CB186" s="71"/>
      <c r="CC186" s="75"/>
      <c r="CD186" s="75"/>
      <c r="CE186" s="75"/>
      <c r="CF186" s="75"/>
      <c r="CG186" s="75"/>
      <c r="CH186" s="75"/>
      <c r="CI186" s="75"/>
      <c r="CJ186" s="75"/>
      <c r="CK186" s="75"/>
      <c r="CL186" s="75"/>
      <c r="CM186" s="75"/>
      <c r="CN186" s="75"/>
      <c r="CO186" s="75"/>
      <c r="CP186" s="75"/>
      <c r="CQ186" s="75"/>
      <c r="CR186" s="75"/>
      <c r="CS186" s="75"/>
      <c r="CT186" s="75"/>
      <c r="CU186" s="75"/>
      <c r="CV186" s="75"/>
      <c r="CW186" s="75"/>
      <c r="CX186" s="75"/>
      <c r="CY186" s="75"/>
      <c r="CZ186" s="75"/>
      <c r="DA186" s="75"/>
      <c r="DB186" s="75"/>
      <c r="DC186" s="75"/>
      <c r="DD186" s="75"/>
      <c r="DE186" s="75"/>
      <c r="DF186" s="75"/>
      <c r="DG186" s="75"/>
      <c r="DH186" s="75"/>
      <c r="DI186" s="75"/>
      <c r="DJ186" s="75"/>
      <c r="DK186" s="75"/>
      <c r="DL186" s="75"/>
      <c r="DM186" s="75"/>
      <c r="DN186" s="75"/>
      <c r="DO186" s="75"/>
      <c r="DP186" s="75"/>
      <c r="DQ186" s="75"/>
      <c r="DR186" s="75"/>
      <c r="DS186" s="75"/>
      <c r="DT186" s="75"/>
    </row>
    <row r="187" spans="1:124" ht="32" x14ac:dyDescent="0.2">
      <c r="A187" s="115" t="s">
        <v>2460</v>
      </c>
      <c r="B187" s="172" t="s">
        <v>2461</v>
      </c>
      <c r="C187" s="66" t="s">
        <v>2462</v>
      </c>
      <c r="D187" s="67" t="s">
        <v>110</v>
      </c>
      <c r="E187" s="68" t="s">
        <v>111</v>
      </c>
      <c r="F187" s="66"/>
      <c r="G187" s="69" t="s">
        <v>113</v>
      </c>
      <c r="H187" s="66"/>
      <c r="I187" s="66" t="s">
        <v>114</v>
      </c>
      <c r="J187" s="66" t="s">
        <v>115</v>
      </c>
      <c r="K187" s="66" t="s">
        <v>75</v>
      </c>
      <c r="L187" s="66"/>
      <c r="M187" s="71"/>
      <c r="N187" s="71"/>
      <c r="O187" s="103"/>
      <c r="P187" s="104"/>
      <c r="Q187" s="190" t="s">
        <v>1390</v>
      </c>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90" t="s">
        <v>1390</v>
      </c>
      <c r="BB187" s="71"/>
      <c r="BC187" s="71"/>
      <c r="BD187" s="75"/>
      <c r="BE187" s="75"/>
      <c r="BF187" s="75"/>
      <c r="BG187" s="71"/>
      <c r="BH187" s="71"/>
      <c r="BI187" s="75"/>
      <c r="BJ187" s="75"/>
      <c r="BK187" s="71"/>
      <c r="BL187" s="71"/>
      <c r="BM187" s="75"/>
      <c r="BN187" s="75"/>
      <c r="BO187" s="71"/>
      <c r="BP187" s="71"/>
      <c r="BQ187" s="75"/>
      <c r="BR187" s="75"/>
      <c r="BS187" s="71"/>
      <c r="BT187" s="71"/>
      <c r="BU187" s="75"/>
      <c r="BV187" s="75"/>
      <c r="BW187" s="71"/>
      <c r="BX187" s="71"/>
      <c r="BY187" s="76"/>
      <c r="BZ187" s="76"/>
      <c r="CA187" s="71"/>
      <c r="CB187" s="71"/>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row>
    <row r="188" spans="1:124" ht="32" x14ac:dyDescent="0.2">
      <c r="A188" s="115" t="s">
        <v>2463</v>
      </c>
      <c r="B188" s="172" t="s">
        <v>2464</v>
      </c>
      <c r="C188" s="66" t="s">
        <v>2465</v>
      </c>
      <c r="D188" s="67" t="s">
        <v>2466</v>
      </c>
      <c r="E188" s="68" t="s">
        <v>322</v>
      </c>
      <c r="F188" s="66" t="s">
        <v>2107</v>
      </c>
      <c r="G188" s="69" t="s">
        <v>113</v>
      </c>
      <c r="H188" s="66"/>
      <c r="I188" s="66" t="s">
        <v>324</v>
      </c>
      <c r="J188" s="66" t="s">
        <v>325</v>
      </c>
      <c r="K188" s="66" t="s">
        <v>75</v>
      </c>
      <c r="L188" s="66"/>
      <c r="M188" s="71"/>
      <c r="N188" s="71"/>
      <c r="O188" s="103"/>
      <c r="P188" s="104"/>
      <c r="Q188" s="190" t="s">
        <v>1390</v>
      </c>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90" t="s">
        <v>1390</v>
      </c>
      <c r="BB188" s="71"/>
      <c r="BC188" s="71"/>
      <c r="BD188" s="75"/>
      <c r="BE188" s="75"/>
      <c r="BF188" s="75"/>
      <c r="BG188" s="71"/>
      <c r="BH188" s="71"/>
      <c r="BI188" s="75"/>
      <c r="BJ188" s="75"/>
      <c r="BK188" s="71"/>
      <c r="BL188" s="71"/>
      <c r="BM188" s="75"/>
      <c r="BN188" s="75"/>
      <c r="BO188" s="71"/>
      <c r="BP188" s="71"/>
      <c r="BQ188" s="75"/>
      <c r="BR188" s="75"/>
      <c r="BS188" s="71"/>
      <c r="BT188" s="71"/>
      <c r="BU188" s="75"/>
      <c r="BV188" s="75"/>
      <c r="BW188" s="71"/>
      <c r="BX188" s="71"/>
      <c r="BY188" s="76"/>
      <c r="BZ188" s="76"/>
      <c r="CA188" s="71"/>
      <c r="CB188" s="71"/>
      <c r="CC188" s="75"/>
      <c r="CD188" s="75"/>
      <c r="CE188" s="75"/>
      <c r="CF188" s="75"/>
      <c r="CG188" s="75"/>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row>
    <row r="189" spans="1:124" ht="405" x14ac:dyDescent="0.2">
      <c r="A189" s="112" t="s">
        <v>2467</v>
      </c>
      <c r="B189" s="179" t="s">
        <v>2468</v>
      </c>
      <c r="C189" s="77" t="s">
        <v>2469</v>
      </c>
      <c r="D189" s="108" t="s">
        <v>1982</v>
      </c>
      <c r="E189" s="110" t="s">
        <v>2470</v>
      </c>
      <c r="F189" s="77"/>
      <c r="G189" s="69" t="s">
        <v>113</v>
      </c>
      <c r="H189" s="77"/>
      <c r="I189" s="77" t="s">
        <v>1985</v>
      </c>
      <c r="J189" s="77" t="s">
        <v>1986</v>
      </c>
      <c r="K189" s="77" t="s">
        <v>75</v>
      </c>
      <c r="L189" s="77" t="s">
        <v>2471</v>
      </c>
      <c r="M189" s="111" t="s">
        <v>117</v>
      </c>
      <c r="N189" s="111"/>
      <c r="O189" s="77" t="s">
        <v>2475</v>
      </c>
      <c r="P189" s="181"/>
      <c r="Q189" s="77" t="s">
        <v>2472</v>
      </c>
      <c r="R189" s="77" t="s">
        <v>2473</v>
      </c>
      <c r="S189" s="77" t="s">
        <v>2474</v>
      </c>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4"/>
      <c r="AY189" s="164"/>
      <c r="AZ189" s="164"/>
      <c r="BA189" s="164" t="s">
        <v>2476</v>
      </c>
      <c r="BB189" s="138" t="s">
        <v>2477</v>
      </c>
      <c r="BC189" s="138" t="s">
        <v>2478</v>
      </c>
      <c r="BD189" s="143" t="s">
        <v>2479</v>
      </c>
      <c r="BE189" s="142" t="s">
        <v>2480</v>
      </c>
      <c r="BF189" s="142" t="s">
        <v>2481</v>
      </c>
      <c r="BG189" s="138" t="s">
        <v>2482</v>
      </c>
      <c r="BH189" s="138" t="s">
        <v>2483</v>
      </c>
      <c r="BI189" s="142"/>
      <c r="BJ189" s="144"/>
      <c r="BK189" s="111"/>
      <c r="BL189" s="111"/>
      <c r="BM189" s="144"/>
      <c r="BN189" s="144"/>
      <c r="BO189" s="111"/>
      <c r="BP189" s="111"/>
      <c r="BQ189" s="144"/>
      <c r="BR189" s="144"/>
      <c r="BS189" s="111"/>
      <c r="BT189" s="111"/>
      <c r="BU189" s="144"/>
      <c r="BV189" s="144"/>
      <c r="BW189" s="111"/>
      <c r="BX189" s="111"/>
      <c r="BY189" s="145"/>
      <c r="BZ189" s="145"/>
      <c r="CA189" s="111"/>
      <c r="CB189" s="111"/>
      <c r="CC189" s="144"/>
      <c r="CD189" s="144"/>
      <c r="CE189" s="144"/>
      <c r="CF189" s="144"/>
      <c r="CG189" s="144"/>
      <c r="CH189" s="144"/>
      <c r="CI189" s="144"/>
      <c r="CJ189" s="144"/>
      <c r="CK189" s="144"/>
      <c r="CL189" s="144"/>
      <c r="CM189" s="144"/>
      <c r="CN189" s="144"/>
      <c r="CO189" s="144"/>
      <c r="CP189" s="144"/>
      <c r="CQ189" s="144"/>
      <c r="CR189" s="144"/>
      <c r="CS189" s="144"/>
      <c r="CT189" s="144"/>
      <c r="CU189" s="144"/>
      <c r="CV189" s="144"/>
      <c r="CW189" s="144"/>
      <c r="CX189" s="144"/>
      <c r="CY189" s="144"/>
      <c r="CZ189" s="144"/>
      <c r="DA189" s="144"/>
      <c r="DB189" s="144"/>
      <c r="DC189" s="144"/>
      <c r="DD189" s="144"/>
      <c r="DE189" s="144"/>
      <c r="DF189" s="144"/>
      <c r="DG189" s="144"/>
      <c r="DH189" s="144"/>
      <c r="DI189" s="144"/>
      <c r="DJ189" s="144"/>
      <c r="DK189" s="144"/>
      <c r="DL189" s="144"/>
      <c r="DM189" s="144"/>
      <c r="DN189" s="144"/>
      <c r="DO189" s="144"/>
      <c r="DP189" s="144"/>
      <c r="DQ189" s="144"/>
      <c r="DR189" s="144"/>
      <c r="DS189" s="144"/>
      <c r="DT189" s="144"/>
    </row>
    <row r="190" spans="1:124" ht="409" x14ac:dyDescent="0.2">
      <c r="A190" s="181" t="s">
        <v>2484</v>
      </c>
      <c r="B190" s="200" t="s">
        <v>2485</v>
      </c>
      <c r="C190" s="77" t="s">
        <v>2486</v>
      </c>
      <c r="D190" s="108" t="s">
        <v>192</v>
      </c>
      <c r="E190" s="110" t="s">
        <v>193</v>
      </c>
      <c r="F190" s="77" t="s">
        <v>2487</v>
      </c>
      <c r="G190" s="69" t="s">
        <v>113</v>
      </c>
      <c r="H190" s="77"/>
      <c r="I190" s="77" t="s">
        <v>196</v>
      </c>
      <c r="J190" s="77" t="s">
        <v>197</v>
      </c>
      <c r="K190" s="77" t="s">
        <v>75</v>
      </c>
      <c r="L190" s="77" t="s">
        <v>2488</v>
      </c>
      <c r="M190" s="111" t="s">
        <v>117</v>
      </c>
      <c r="N190" s="111"/>
      <c r="O190" s="77" t="s">
        <v>2489</v>
      </c>
      <c r="P190" s="201"/>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64" t="s">
        <v>2490</v>
      </c>
      <c r="BB190" s="117" t="s">
        <v>87</v>
      </c>
      <c r="BC190" s="138" t="s">
        <v>1483</v>
      </c>
      <c r="BD190" s="117" t="s">
        <v>1484</v>
      </c>
      <c r="BE190" s="142" t="s">
        <v>2491</v>
      </c>
      <c r="BF190" s="142" t="s">
        <v>2492</v>
      </c>
      <c r="BG190" s="138" t="s">
        <v>2493</v>
      </c>
      <c r="BH190" s="117" t="s">
        <v>2494</v>
      </c>
      <c r="BI190" s="142" t="s">
        <v>1886</v>
      </c>
      <c r="BJ190" s="143" t="s">
        <v>1887</v>
      </c>
      <c r="BK190" s="138"/>
      <c r="BL190" s="138"/>
      <c r="BM190" s="144"/>
      <c r="BN190" s="144"/>
      <c r="BO190" s="111"/>
      <c r="BP190" s="111"/>
      <c r="BQ190" s="144"/>
      <c r="BR190" s="144"/>
      <c r="BS190" s="111"/>
      <c r="BT190" s="111"/>
      <c r="BU190" s="144"/>
      <c r="BV190" s="144"/>
      <c r="BW190" s="111"/>
      <c r="BX190" s="111"/>
      <c r="BY190" s="145"/>
      <c r="BZ190" s="145"/>
      <c r="CA190" s="111"/>
      <c r="CB190" s="111"/>
      <c r="CC190" s="144"/>
      <c r="CD190" s="144"/>
      <c r="CE190" s="144"/>
      <c r="CF190" s="144"/>
      <c r="CG190" s="144"/>
      <c r="CH190" s="144"/>
      <c r="CI190" s="144"/>
      <c r="CJ190" s="144"/>
      <c r="CK190" s="144"/>
      <c r="CL190" s="144"/>
      <c r="CM190" s="144"/>
      <c r="CN190" s="144"/>
      <c r="CO190" s="144"/>
      <c r="CP190" s="144"/>
      <c r="CQ190" s="144"/>
      <c r="CR190" s="144"/>
      <c r="CS190" s="144"/>
      <c r="CT190" s="144"/>
      <c r="CU190" s="144"/>
      <c r="CV190" s="144"/>
      <c r="CW190" s="144"/>
      <c r="CX190" s="144"/>
      <c r="CY190" s="144"/>
      <c r="CZ190" s="144"/>
      <c r="DA190" s="144"/>
      <c r="DB190" s="144"/>
      <c r="DC190" s="144"/>
      <c r="DD190" s="144"/>
      <c r="DE190" s="144"/>
      <c r="DF190" s="144"/>
      <c r="DG190" s="144"/>
      <c r="DH190" s="144"/>
      <c r="DI190" s="144"/>
      <c r="DJ190" s="144"/>
      <c r="DK190" s="144"/>
      <c r="DL190" s="144"/>
      <c r="DM190" s="144"/>
      <c r="DN190" s="144"/>
      <c r="DO190" s="144"/>
      <c r="DP190" s="144"/>
      <c r="DQ190" s="144"/>
      <c r="DR190" s="144"/>
      <c r="DS190" s="144"/>
      <c r="DT190" s="144"/>
    </row>
    <row r="191" spans="1:124" ht="105" x14ac:dyDescent="0.2">
      <c r="A191" s="115" t="s">
        <v>2495</v>
      </c>
      <c r="B191" s="67" t="s">
        <v>2496</v>
      </c>
      <c r="C191" s="66" t="s">
        <v>2497</v>
      </c>
      <c r="D191" s="67" t="s">
        <v>1639</v>
      </c>
      <c r="E191" s="68" t="s">
        <v>1639</v>
      </c>
      <c r="F191" s="66" t="s">
        <v>2498</v>
      </c>
      <c r="G191" s="69" t="s">
        <v>113</v>
      </c>
      <c r="H191" s="66"/>
      <c r="I191" s="66" t="s">
        <v>1641</v>
      </c>
      <c r="J191" s="66"/>
      <c r="K191" s="66" t="s">
        <v>1642</v>
      </c>
      <c r="L191" s="66"/>
      <c r="M191" s="71"/>
      <c r="N191" s="71"/>
      <c r="O191" s="103"/>
      <c r="P191" s="104"/>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c r="AR191" s="103"/>
      <c r="AS191" s="103"/>
      <c r="AT191" s="103"/>
      <c r="AU191" s="103"/>
      <c r="AV191" s="103"/>
      <c r="AW191" s="103"/>
      <c r="AX191" s="103"/>
      <c r="AY191" s="103"/>
      <c r="AZ191" s="103"/>
      <c r="BA191" s="98" t="s">
        <v>2499</v>
      </c>
      <c r="BB191" s="77"/>
      <c r="BC191" s="98" t="s">
        <v>2500</v>
      </c>
      <c r="BD191" s="137"/>
      <c r="BE191" s="98" t="s">
        <v>2501</v>
      </c>
      <c r="BF191" s="75"/>
      <c r="BG191" s="74" t="s">
        <v>2086</v>
      </c>
      <c r="BH191" s="118" t="s">
        <v>2502</v>
      </c>
      <c r="BI191" s="98" t="s">
        <v>256</v>
      </c>
      <c r="BJ191" s="118" t="s">
        <v>2503</v>
      </c>
      <c r="BK191" s="71"/>
      <c r="BL191" s="71"/>
      <c r="BM191" s="75"/>
      <c r="BN191" s="75"/>
      <c r="BO191" s="71"/>
      <c r="BP191" s="71"/>
      <c r="BQ191" s="75"/>
      <c r="BR191" s="75"/>
      <c r="BS191" s="71"/>
      <c r="BT191" s="71"/>
      <c r="BU191" s="75"/>
      <c r="BV191" s="75"/>
      <c r="BW191" s="71"/>
      <c r="BX191" s="71"/>
      <c r="BY191" s="76"/>
      <c r="BZ191" s="76"/>
      <c r="CA191" s="71"/>
      <c r="CB191" s="71"/>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row>
    <row r="192" spans="1:124" ht="150" x14ac:dyDescent="0.2">
      <c r="A192" s="115" t="s">
        <v>2504</v>
      </c>
      <c r="B192" s="67" t="s">
        <v>2505</v>
      </c>
      <c r="C192" s="66" t="s">
        <v>2506</v>
      </c>
      <c r="D192" s="67" t="s">
        <v>2507</v>
      </c>
      <c r="E192" s="68"/>
      <c r="F192" s="66"/>
      <c r="G192" s="69" t="s">
        <v>113</v>
      </c>
      <c r="H192" s="66"/>
      <c r="I192" s="66" t="s">
        <v>2508</v>
      </c>
      <c r="J192" s="66"/>
      <c r="K192" s="66" t="s">
        <v>1085</v>
      </c>
      <c r="L192" s="167" t="s">
        <v>2509</v>
      </c>
      <c r="M192" s="71"/>
      <c r="N192" s="71"/>
      <c r="O192" s="103"/>
      <c r="P192" s="104"/>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c r="AR192" s="103"/>
      <c r="AS192" s="103"/>
      <c r="AT192" s="103"/>
      <c r="AU192" s="103"/>
      <c r="AV192" s="103"/>
      <c r="AW192" s="103"/>
      <c r="AX192" s="103"/>
      <c r="AY192" s="103"/>
      <c r="AZ192" s="103"/>
      <c r="BA192" s="119" t="s">
        <v>2510</v>
      </c>
      <c r="BB192" s="149" t="s">
        <v>87</v>
      </c>
      <c r="BC192" s="71"/>
      <c r="BD192" s="75"/>
      <c r="BE192" s="75"/>
      <c r="BF192" s="75"/>
      <c r="BG192" s="71"/>
      <c r="BH192" s="71"/>
      <c r="BI192" s="75"/>
      <c r="BJ192" s="75"/>
      <c r="BK192" s="71"/>
      <c r="BL192" s="71"/>
      <c r="BM192" s="75"/>
      <c r="BN192" s="75"/>
      <c r="BO192" s="71"/>
      <c r="BP192" s="71"/>
      <c r="BQ192" s="75"/>
      <c r="BR192" s="75"/>
      <c r="BS192" s="71"/>
      <c r="BT192" s="71"/>
      <c r="BU192" s="75"/>
      <c r="BV192" s="75"/>
      <c r="BW192" s="71"/>
      <c r="BX192" s="71"/>
      <c r="BY192" s="76"/>
      <c r="BZ192" s="76"/>
      <c r="CA192" s="71"/>
      <c r="CB192" s="71"/>
      <c r="CC192" s="75"/>
      <c r="CD192" s="75"/>
      <c r="CE192" s="75"/>
      <c r="CF192" s="75"/>
      <c r="CG192" s="75"/>
      <c r="CH192" s="75"/>
      <c r="CI192" s="75"/>
      <c r="CJ192" s="75"/>
      <c r="CK192" s="75"/>
      <c r="CL192" s="75"/>
      <c r="CM192" s="75"/>
      <c r="CN192" s="75"/>
      <c r="CO192" s="75"/>
      <c r="CP192" s="75"/>
      <c r="CQ192" s="75"/>
      <c r="CR192" s="75"/>
      <c r="CS192" s="75"/>
      <c r="CT192" s="75"/>
      <c r="CU192" s="75"/>
      <c r="CV192" s="75"/>
      <c r="CW192" s="75"/>
      <c r="CX192" s="75"/>
      <c r="CY192" s="75"/>
      <c r="CZ192" s="75"/>
      <c r="DA192" s="75"/>
      <c r="DB192" s="75"/>
      <c r="DC192" s="75"/>
      <c r="DD192" s="75"/>
      <c r="DE192" s="75"/>
      <c r="DF192" s="75"/>
      <c r="DG192" s="75"/>
      <c r="DH192" s="75"/>
      <c r="DI192" s="75"/>
      <c r="DJ192" s="75"/>
      <c r="DK192" s="75"/>
      <c r="DL192" s="75"/>
      <c r="DM192" s="75"/>
      <c r="DN192" s="75"/>
      <c r="DO192" s="75"/>
      <c r="DP192" s="75"/>
      <c r="DQ192" s="75"/>
      <c r="DR192" s="75"/>
      <c r="DS192" s="75"/>
      <c r="DT192" s="75"/>
    </row>
    <row r="193" spans="1:124" ht="60" x14ac:dyDescent="0.2">
      <c r="A193" s="115" t="s">
        <v>2511</v>
      </c>
      <c r="B193" s="171" t="s">
        <v>2512</v>
      </c>
      <c r="C193" s="114" t="s">
        <v>2513</v>
      </c>
      <c r="D193" s="67"/>
      <c r="E193" s="68" t="s">
        <v>402</v>
      </c>
      <c r="F193" s="114" t="s">
        <v>403</v>
      </c>
      <c r="G193" s="69" t="s">
        <v>113</v>
      </c>
      <c r="H193" s="114"/>
      <c r="I193" s="66" t="s">
        <v>404</v>
      </c>
      <c r="J193" s="66" t="s">
        <v>405</v>
      </c>
      <c r="K193" s="66" t="s">
        <v>75</v>
      </c>
      <c r="L193" s="66" t="s">
        <v>252</v>
      </c>
      <c r="M193" s="71"/>
      <c r="N193" s="71"/>
      <c r="O193" s="103"/>
      <c r="P193" s="104"/>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98" t="s">
        <v>2514</v>
      </c>
      <c r="BB193" s="71"/>
      <c r="BC193" s="71"/>
      <c r="BD193" s="75"/>
      <c r="BE193" s="75"/>
      <c r="BF193" s="75"/>
      <c r="BG193" s="71"/>
      <c r="BH193" s="71"/>
      <c r="BI193" s="75"/>
      <c r="BJ193" s="75"/>
      <c r="BK193" s="71"/>
      <c r="BL193" s="71"/>
      <c r="BM193" s="75"/>
      <c r="BN193" s="75"/>
      <c r="BO193" s="71"/>
      <c r="BP193" s="71"/>
      <c r="BQ193" s="75"/>
      <c r="BR193" s="75"/>
      <c r="BS193" s="71"/>
      <c r="BT193" s="71"/>
      <c r="BU193" s="75"/>
      <c r="BV193" s="75"/>
      <c r="BW193" s="71"/>
      <c r="BX193" s="71"/>
      <c r="BY193" s="76"/>
      <c r="BZ193" s="76"/>
      <c r="CA193" s="71"/>
      <c r="CB193" s="71"/>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row>
    <row r="194" spans="1:124" ht="120" x14ac:dyDescent="0.2">
      <c r="A194" s="163" t="s">
        <v>2515</v>
      </c>
      <c r="B194" s="202" t="s">
        <v>2516</v>
      </c>
      <c r="C194" s="66" t="s">
        <v>2517</v>
      </c>
      <c r="D194" s="67" t="s">
        <v>192</v>
      </c>
      <c r="E194" s="68" t="s">
        <v>193</v>
      </c>
      <c r="F194" s="66" t="s">
        <v>195</v>
      </c>
      <c r="G194" s="69" t="s">
        <v>113</v>
      </c>
      <c r="H194" s="66"/>
      <c r="I194" s="66" t="s">
        <v>196</v>
      </c>
      <c r="J194" s="66" t="s">
        <v>197</v>
      </c>
      <c r="K194" s="66" t="s">
        <v>75</v>
      </c>
      <c r="L194" s="66"/>
      <c r="M194" s="71"/>
      <c r="N194" s="71"/>
      <c r="O194" s="103"/>
      <c r="P194" s="104"/>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98" t="s">
        <v>2518</v>
      </c>
      <c r="BB194" s="71"/>
      <c r="BC194" s="98" t="s">
        <v>2519</v>
      </c>
      <c r="BD194" s="137"/>
      <c r="BE194" s="98" t="s">
        <v>2520</v>
      </c>
      <c r="BF194" s="137"/>
      <c r="BG194" s="98" t="s">
        <v>2521</v>
      </c>
      <c r="BH194" s="77"/>
      <c r="BI194" s="98" t="s">
        <v>2522</v>
      </c>
      <c r="BJ194" s="75"/>
      <c r="BK194" s="71"/>
      <c r="BL194" s="71"/>
      <c r="BM194" s="75"/>
      <c r="BN194" s="75"/>
      <c r="BO194" s="71"/>
      <c r="BP194" s="71"/>
      <c r="BQ194" s="75"/>
      <c r="BR194" s="75"/>
      <c r="BS194" s="71"/>
      <c r="BT194" s="71"/>
      <c r="BU194" s="75"/>
      <c r="BV194" s="75"/>
      <c r="BW194" s="71"/>
      <c r="BX194" s="71"/>
      <c r="BY194" s="76"/>
      <c r="BZ194" s="76"/>
      <c r="CA194" s="71"/>
      <c r="CB194" s="71"/>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row>
    <row r="195" spans="1:124" ht="120" x14ac:dyDescent="0.2">
      <c r="A195" s="115" t="s">
        <v>2523</v>
      </c>
      <c r="B195" s="67" t="s">
        <v>2524</v>
      </c>
      <c r="C195" s="66" t="s">
        <v>2525</v>
      </c>
      <c r="D195" s="67" t="s">
        <v>2526</v>
      </c>
      <c r="E195" s="68" t="s">
        <v>2526</v>
      </c>
      <c r="F195" s="66"/>
      <c r="G195" s="69" t="s">
        <v>113</v>
      </c>
      <c r="H195" s="66"/>
      <c r="I195" s="66" t="s">
        <v>2527</v>
      </c>
      <c r="J195" s="66"/>
      <c r="K195" s="66" t="s">
        <v>177</v>
      </c>
      <c r="L195" s="66"/>
      <c r="M195" s="71"/>
      <c r="N195" s="71"/>
      <c r="O195" s="103"/>
      <c r="P195" s="104"/>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c r="AR195" s="103"/>
      <c r="AS195" s="103"/>
      <c r="AT195" s="103"/>
      <c r="AU195" s="103"/>
      <c r="AV195" s="103"/>
      <c r="AW195" s="103"/>
      <c r="AX195" s="103"/>
      <c r="AY195" s="103"/>
      <c r="AZ195" s="103"/>
      <c r="BA195" s="82" t="s">
        <v>2528</v>
      </c>
      <c r="BB195" s="83" t="s">
        <v>2529</v>
      </c>
      <c r="BC195" s="98" t="s">
        <v>2530</v>
      </c>
      <c r="BD195" s="137"/>
      <c r="BE195" s="98" t="s">
        <v>2531</v>
      </c>
      <c r="BF195" s="137"/>
      <c r="BG195" s="98" t="s">
        <v>2532</v>
      </c>
      <c r="BH195" s="71"/>
      <c r="BI195" s="98" t="s">
        <v>2533</v>
      </c>
      <c r="BJ195" s="137"/>
      <c r="BK195" s="98" t="s">
        <v>2534</v>
      </c>
      <c r="BL195" s="77"/>
      <c r="BM195" s="98" t="s">
        <v>2535</v>
      </c>
      <c r="BN195" s="75"/>
      <c r="BO195" s="71"/>
      <c r="BP195" s="71"/>
      <c r="BQ195" s="75"/>
      <c r="BR195" s="75"/>
      <c r="BS195" s="71"/>
      <c r="BT195" s="71"/>
      <c r="BU195" s="75"/>
      <c r="BV195" s="75"/>
      <c r="BW195" s="71"/>
      <c r="BX195" s="71"/>
      <c r="BY195" s="76"/>
      <c r="BZ195" s="76"/>
      <c r="CA195" s="71"/>
      <c r="CB195" s="71"/>
      <c r="CC195" s="75"/>
      <c r="CD195" s="75"/>
      <c r="CE195" s="75"/>
      <c r="CF195" s="75"/>
      <c r="CG195" s="75"/>
      <c r="CH195" s="75"/>
      <c r="CI195" s="75"/>
      <c r="CJ195" s="75"/>
      <c r="CK195" s="75"/>
      <c r="CL195" s="75"/>
      <c r="CM195" s="75"/>
      <c r="CN195" s="75"/>
      <c r="CO195" s="75"/>
      <c r="CP195" s="75"/>
      <c r="CQ195" s="75"/>
      <c r="CR195" s="75"/>
      <c r="CS195" s="75"/>
      <c r="CT195" s="75"/>
      <c r="CU195" s="75"/>
      <c r="CV195" s="75"/>
      <c r="CW195" s="75"/>
      <c r="CX195" s="75"/>
      <c r="CY195" s="75"/>
      <c r="CZ195" s="75"/>
      <c r="DA195" s="75"/>
      <c r="DB195" s="75"/>
      <c r="DC195" s="75"/>
      <c r="DD195" s="75"/>
      <c r="DE195" s="75"/>
      <c r="DF195" s="75"/>
      <c r="DG195" s="75"/>
      <c r="DH195" s="75"/>
      <c r="DI195" s="75"/>
      <c r="DJ195" s="75"/>
      <c r="DK195" s="75"/>
      <c r="DL195" s="75"/>
      <c r="DM195" s="75"/>
      <c r="DN195" s="75"/>
      <c r="DO195" s="75"/>
      <c r="DP195" s="75"/>
      <c r="DQ195" s="75"/>
      <c r="DR195" s="75"/>
      <c r="DS195" s="75"/>
      <c r="DT195" s="75"/>
    </row>
    <row r="196" spans="1:124" ht="180" x14ac:dyDescent="0.2">
      <c r="A196" s="115" t="s">
        <v>2536</v>
      </c>
      <c r="B196" s="157" t="s">
        <v>2537</v>
      </c>
      <c r="C196" s="66" t="s">
        <v>2538</v>
      </c>
      <c r="D196" s="67" t="s">
        <v>2539</v>
      </c>
      <c r="E196" s="132"/>
      <c r="F196" s="66" t="s">
        <v>2540</v>
      </c>
      <c r="G196" s="69" t="s">
        <v>113</v>
      </c>
      <c r="H196" s="66" t="s">
        <v>2541</v>
      </c>
      <c r="I196" s="66" t="s">
        <v>114</v>
      </c>
      <c r="J196" s="66" t="s">
        <v>115</v>
      </c>
      <c r="K196" s="66" t="s">
        <v>75</v>
      </c>
      <c r="L196" s="66"/>
      <c r="M196" s="71"/>
      <c r="N196" s="71"/>
      <c r="O196" s="71" t="s">
        <v>2542</v>
      </c>
      <c r="P196" s="163"/>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36"/>
      <c r="AU196" s="136"/>
      <c r="AV196" s="136"/>
      <c r="AW196" s="136"/>
      <c r="AX196" s="136"/>
      <c r="AY196" s="136"/>
      <c r="AZ196" s="136"/>
      <c r="BA196" s="136" t="s">
        <v>2543</v>
      </c>
      <c r="BB196" s="119" t="s">
        <v>2544</v>
      </c>
      <c r="BC196" s="119" t="s">
        <v>2545</v>
      </c>
      <c r="BD196" s="85" t="s">
        <v>2546</v>
      </c>
      <c r="BE196" s="150" t="s">
        <v>2547</v>
      </c>
      <c r="BF196" s="85" t="s">
        <v>2548</v>
      </c>
      <c r="BG196" s="119" t="s">
        <v>2549</v>
      </c>
      <c r="BH196" s="149" t="s">
        <v>2550</v>
      </c>
      <c r="BI196" s="150" t="s">
        <v>2551</v>
      </c>
      <c r="BJ196" s="85" t="s">
        <v>2552</v>
      </c>
      <c r="BK196" s="119" t="s">
        <v>2553</v>
      </c>
      <c r="BL196" s="149" t="s">
        <v>2554</v>
      </c>
      <c r="BM196" s="150" t="s">
        <v>2555</v>
      </c>
      <c r="BN196" s="85" t="s">
        <v>2556</v>
      </c>
      <c r="BO196" s="119"/>
      <c r="BP196" s="71"/>
      <c r="BQ196" s="75"/>
      <c r="BR196" s="75"/>
      <c r="BS196" s="71"/>
      <c r="BT196" s="71"/>
      <c r="BU196" s="75"/>
      <c r="BV196" s="75"/>
      <c r="BW196" s="71"/>
      <c r="BX196" s="71"/>
      <c r="BY196" s="76"/>
      <c r="BZ196" s="76"/>
      <c r="CA196" s="71"/>
      <c r="CB196" s="71"/>
      <c r="CC196" s="75"/>
      <c r="CD196" s="75"/>
      <c r="CE196" s="75"/>
      <c r="CF196" s="75"/>
      <c r="CG196" s="75"/>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row>
    <row r="197" spans="1:124" ht="120" x14ac:dyDescent="0.2">
      <c r="A197" s="115" t="s">
        <v>2557</v>
      </c>
      <c r="B197" s="67" t="s">
        <v>2558</v>
      </c>
      <c r="C197" s="66" t="s">
        <v>400</v>
      </c>
      <c r="D197" s="67" t="s">
        <v>2559</v>
      </c>
      <c r="E197" s="68" t="s">
        <v>813</v>
      </c>
      <c r="F197" s="66"/>
      <c r="G197" s="69" t="s">
        <v>113</v>
      </c>
      <c r="H197" s="66"/>
      <c r="I197" s="66" t="s">
        <v>232</v>
      </c>
      <c r="J197" s="66"/>
      <c r="K197" s="66" t="s">
        <v>177</v>
      </c>
      <c r="L197" s="66"/>
      <c r="M197" s="71"/>
      <c r="N197" s="71"/>
      <c r="O197" s="103"/>
      <c r="P197" s="104"/>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c r="AR197" s="103"/>
      <c r="AS197" s="103"/>
      <c r="AT197" s="103"/>
      <c r="AU197" s="103"/>
      <c r="AV197" s="103"/>
      <c r="AW197" s="103"/>
      <c r="AX197" s="103"/>
      <c r="AY197" s="103"/>
      <c r="AZ197" s="103"/>
      <c r="BA197" s="98" t="s">
        <v>2560</v>
      </c>
      <c r="BB197" s="71"/>
      <c r="BC197" s="98" t="s">
        <v>2561</v>
      </c>
      <c r="BD197" s="137"/>
      <c r="BE197" s="98" t="s">
        <v>2562</v>
      </c>
      <c r="BF197" s="137"/>
      <c r="BG197" s="98" t="s">
        <v>2563</v>
      </c>
      <c r="BH197" s="71"/>
      <c r="BI197" s="75"/>
      <c r="BJ197" s="75"/>
      <c r="BK197" s="71"/>
      <c r="BL197" s="71"/>
      <c r="BM197" s="75"/>
      <c r="BN197" s="75"/>
      <c r="BO197" s="71"/>
      <c r="BP197" s="71"/>
      <c r="BQ197" s="75"/>
      <c r="BR197" s="75"/>
      <c r="BS197" s="71"/>
      <c r="BT197" s="71"/>
      <c r="BU197" s="75"/>
      <c r="BV197" s="75"/>
      <c r="BW197" s="71"/>
      <c r="BX197" s="71"/>
      <c r="BY197" s="76"/>
      <c r="BZ197" s="76"/>
      <c r="CA197" s="71"/>
      <c r="CB197" s="71"/>
      <c r="CC197" s="75"/>
      <c r="CD197" s="75"/>
      <c r="CE197" s="75"/>
      <c r="CF197" s="75"/>
      <c r="CG197" s="75"/>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row>
    <row r="198" spans="1:124" ht="16" x14ac:dyDescent="0.2">
      <c r="A198" s="20"/>
      <c r="B198" s="2"/>
      <c r="C198" s="3"/>
      <c r="D198" s="4"/>
      <c r="E198" s="3"/>
      <c r="F198" s="3"/>
      <c r="G198" s="5"/>
      <c r="H198" s="3"/>
      <c r="I198" s="3"/>
      <c r="J198" s="3"/>
      <c r="K198" s="3"/>
      <c r="L198" s="6"/>
      <c r="M198" s="3"/>
      <c r="N198" s="3"/>
      <c r="O198" s="7"/>
      <c r="P198" s="20"/>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3"/>
      <c r="BC198" s="3"/>
      <c r="BD198" s="8"/>
      <c r="BE198" s="8"/>
      <c r="BF198" s="8"/>
      <c r="BG198" s="3"/>
      <c r="BH198" s="3"/>
      <c r="BI198" s="8"/>
      <c r="BJ198" s="8"/>
      <c r="BK198" s="3"/>
      <c r="BL198" s="3"/>
      <c r="BM198" s="8"/>
      <c r="BN198" s="8"/>
      <c r="BO198" s="3"/>
      <c r="BP198" s="3"/>
      <c r="BQ198" s="8"/>
      <c r="BR198" s="8"/>
      <c r="BS198" s="3"/>
      <c r="BT198" s="3"/>
      <c r="BU198" s="8"/>
      <c r="BV198" s="8"/>
      <c r="BW198" s="3"/>
      <c r="BX198" s="3"/>
      <c r="BY198" s="9"/>
      <c r="BZ198" s="9"/>
      <c r="CA198" s="3"/>
      <c r="CB198" s="3"/>
      <c r="CC198" s="8"/>
      <c r="CD198" s="8"/>
      <c r="CE198" s="8"/>
      <c r="CF198" s="8"/>
      <c r="CG198" s="8"/>
      <c r="CH198" s="8"/>
      <c r="CI198" s="8"/>
      <c r="CJ198" s="8"/>
      <c r="CK198" s="8"/>
      <c r="CL198" s="8"/>
      <c r="CM198" s="8"/>
      <c r="CN198" s="8"/>
      <c r="CO198" s="8"/>
      <c r="CP198" s="8"/>
      <c r="CQ198" s="8"/>
      <c r="CR198" s="8"/>
      <c r="CS198" s="8"/>
      <c r="CT198" s="8"/>
      <c r="CU198" s="8"/>
      <c r="CV198" s="8"/>
      <c r="CW198" s="8"/>
      <c r="CX198" s="8"/>
      <c r="CY198" s="8"/>
      <c r="CZ198" s="8"/>
      <c r="DA198" s="8"/>
      <c r="DB198" s="8"/>
      <c r="DC198" s="8"/>
      <c r="DD198" s="8"/>
      <c r="DE198" s="8"/>
      <c r="DF198" s="8"/>
      <c r="DG198" s="8"/>
      <c r="DH198" s="8"/>
      <c r="DI198" s="8"/>
      <c r="DJ198" s="8"/>
      <c r="DK198" s="8"/>
      <c r="DL198" s="8"/>
      <c r="DM198" s="8"/>
      <c r="DN198" s="8"/>
      <c r="DO198" s="8"/>
      <c r="DP198" s="8"/>
      <c r="DQ198" s="8"/>
      <c r="DR198" s="8"/>
      <c r="DS198" s="8"/>
      <c r="DT198" s="8"/>
    </row>
    <row r="199" spans="1:124" ht="16" x14ac:dyDescent="0.2">
      <c r="A199" s="20"/>
      <c r="B199" s="2"/>
      <c r="C199" s="17"/>
      <c r="D199" s="2"/>
      <c r="E199" s="16"/>
      <c r="F199" s="17"/>
      <c r="G199" s="5"/>
      <c r="H199" s="17"/>
      <c r="I199" s="3"/>
      <c r="J199" s="3"/>
      <c r="K199" s="3"/>
      <c r="L199" s="6"/>
      <c r="M199" s="3"/>
      <c r="N199" s="3"/>
      <c r="O199" s="7"/>
      <c r="P199" s="20"/>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3"/>
      <c r="BC199" s="3"/>
      <c r="BD199" s="8"/>
      <c r="BE199" s="8"/>
      <c r="BF199" s="8"/>
      <c r="BG199" s="3"/>
      <c r="BH199" s="3"/>
      <c r="BI199" s="8"/>
      <c r="BJ199" s="8"/>
      <c r="BK199" s="3"/>
      <c r="BL199" s="3"/>
      <c r="BM199" s="8"/>
      <c r="BN199" s="8"/>
      <c r="BO199" s="3"/>
      <c r="BP199" s="3"/>
      <c r="BQ199" s="8"/>
      <c r="BR199" s="8"/>
      <c r="BS199" s="3"/>
      <c r="BT199" s="3"/>
      <c r="BU199" s="8"/>
      <c r="BV199" s="8"/>
      <c r="BW199" s="3"/>
      <c r="BX199" s="3"/>
      <c r="BY199" s="9"/>
      <c r="BZ199" s="9"/>
      <c r="CA199" s="3"/>
      <c r="CB199" s="3"/>
      <c r="CC199" s="8"/>
      <c r="CD199" s="8"/>
      <c r="CE199" s="8"/>
      <c r="CF199" s="8"/>
      <c r="CG199" s="8"/>
      <c r="CH199" s="8"/>
      <c r="CI199" s="8"/>
      <c r="CJ199" s="8"/>
      <c r="CK199" s="8"/>
      <c r="CL199" s="8"/>
      <c r="CM199" s="8"/>
      <c r="CN199" s="8"/>
      <c r="CO199" s="8"/>
      <c r="CP199" s="8"/>
      <c r="CQ199" s="8"/>
      <c r="CR199" s="8"/>
      <c r="CS199" s="8"/>
      <c r="CT199" s="8"/>
      <c r="CU199" s="8"/>
      <c r="CV199" s="8"/>
      <c r="CW199" s="8"/>
      <c r="CX199" s="8"/>
      <c r="CY199" s="8"/>
      <c r="CZ199" s="8"/>
      <c r="DA199" s="8"/>
      <c r="DB199" s="8"/>
      <c r="DC199" s="8"/>
      <c r="DD199" s="8"/>
      <c r="DE199" s="8"/>
      <c r="DF199" s="8"/>
      <c r="DG199" s="8"/>
      <c r="DH199" s="8"/>
      <c r="DI199" s="8"/>
      <c r="DJ199" s="8"/>
      <c r="DK199" s="8"/>
      <c r="DL199" s="8"/>
      <c r="DM199" s="8"/>
      <c r="DN199" s="8"/>
      <c r="DO199" s="8"/>
      <c r="DP199" s="8"/>
      <c r="DQ199" s="8"/>
      <c r="DR199" s="8"/>
      <c r="DS199" s="8"/>
      <c r="DT199" s="8"/>
    </row>
    <row r="200" spans="1:124" ht="16" x14ac:dyDescent="0.2">
      <c r="A200" s="20"/>
      <c r="B200" s="2"/>
      <c r="C200" s="17"/>
      <c r="D200" s="2"/>
      <c r="E200" s="16"/>
      <c r="F200" s="17"/>
      <c r="G200" s="5"/>
      <c r="H200" s="17"/>
      <c r="I200" s="3"/>
      <c r="J200" s="3"/>
      <c r="K200" s="3"/>
      <c r="L200" s="6"/>
      <c r="M200" s="3"/>
      <c r="N200" s="3"/>
      <c r="O200" s="7"/>
      <c r="P200" s="20"/>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3"/>
      <c r="BC200" s="3"/>
      <c r="BD200" s="8"/>
      <c r="BE200" s="8"/>
      <c r="BF200" s="8"/>
      <c r="BG200" s="3"/>
      <c r="BH200" s="3"/>
      <c r="BI200" s="8"/>
      <c r="BJ200" s="8"/>
      <c r="BK200" s="3"/>
      <c r="BL200" s="3"/>
      <c r="BM200" s="8"/>
      <c r="BN200" s="8"/>
      <c r="BO200" s="3"/>
      <c r="BP200" s="3"/>
      <c r="BQ200" s="8"/>
      <c r="BR200" s="8"/>
      <c r="BS200" s="3"/>
      <c r="BT200" s="3"/>
      <c r="BU200" s="8"/>
      <c r="BV200" s="8"/>
      <c r="BW200" s="3"/>
      <c r="BX200" s="3"/>
      <c r="BY200" s="9"/>
      <c r="BZ200" s="9"/>
      <c r="CA200" s="3"/>
      <c r="CB200" s="3"/>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c r="DC200" s="8"/>
      <c r="DD200" s="8"/>
      <c r="DE200" s="8"/>
      <c r="DF200" s="8"/>
      <c r="DG200" s="8"/>
      <c r="DH200" s="8"/>
      <c r="DI200" s="8"/>
      <c r="DJ200" s="8"/>
      <c r="DK200" s="8"/>
      <c r="DL200" s="8"/>
      <c r="DM200" s="8"/>
      <c r="DN200" s="8"/>
      <c r="DO200" s="8"/>
      <c r="DP200" s="8"/>
      <c r="DQ200" s="8"/>
      <c r="DR200" s="8"/>
      <c r="DS200" s="8"/>
      <c r="DT200" s="8"/>
    </row>
    <row r="201" spans="1:124" ht="16" x14ac:dyDescent="0.2">
      <c r="A201" s="20"/>
      <c r="B201" s="2"/>
      <c r="C201" s="17"/>
      <c r="D201" s="2"/>
      <c r="E201" s="16"/>
      <c r="F201" s="17"/>
      <c r="G201" s="5"/>
      <c r="H201" s="17"/>
      <c r="I201" s="3"/>
      <c r="J201" s="3"/>
      <c r="K201" s="3"/>
      <c r="L201" s="6"/>
      <c r="M201" s="3"/>
      <c r="N201" s="3"/>
      <c r="O201" s="7"/>
      <c r="P201" s="20"/>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3"/>
      <c r="BC201" s="3"/>
      <c r="BD201" s="8"/>
      <c r="BE201" s="8"/>
      <c r="BF201" s="8"/>
      <c r="BG201" s="3"/>
      <c r="BH201" s="3"/>
      <c r="BI201" s="8"/>
      <c r="BJ201" s="8"/>
      <c r="BK201" s="3"/>
      <c r="BL201" s="3"/>
      <c r="BM201" s="8"/>
      <c r="BN201" s="8"/>
      <c r="BO201" s="3"/>
      <c r="BP201" s="3"/>
      <c r="BQ201" s="8"/>
      <c r="BR201" s="8"/>
      <c r="BS201" s="3"/>
      <c r="BT201" s="3"/>
      <c r="BU201" s="8"/>
      <c r="BV201" s="8"/>
      <c r="BW201" s="3"/>
      <c r="BX201" s="3"/>
      <c r="BY201" s="9"/>
      <c r="BZ201" s="9"/>
      <c r="CA201" s="3"/>
      <c r="CB201" s="3"/>
      <c r="CC201" s="8"/>
      <c r="CD201" s="8"/>
      <c r="CE201" s="8"/>
      <c r="CF201" s="8"/>
      <c r="CG201" s="8"/>
      <c r="CH201" s="8"/>
      <c r="CI201" s="8"/>
      <c r="CJ201" s="8"/>
      <c r="CK201" s="8"/>
      <c r="CL201" s="8"/>
      <c r="CM201" s="8"/>
      <c r="CN201" s="8"/>
      <c r="CO201" s="8"/>
      <c r="CP201" s="8"/>
      <c r="CQ201" s="8"/>
      <c r="CR201" s="8"/>
      <c r="CS201" s="8"/>
      <c r="CT201" s="8"/>
      <c r="CU201" s="8"/>
      <c r="CV201" s="8"/>
      <c r="CW201" s="8"/>
      <c r="CX201" s="8"/>
      <c r="CY201" s="8"/>
      <c r="CZ201" s="8"/>
      <c r="DA201" s="8"/>
      <c r="DB201" s="8"/>
      <c r="DC201" s="8"/>
      <c r="DD201" s="8"/>
      <c r="DE201" s="8"/>
      <c r="DF201" s="8"/>
      <c r="DG201" s="8"/>
      <c r="DH201" s="8"/>
      <c r="DI201" s="8"/>
      <c r="DJ201" s="8"/>
      <c r="DK201" s="8"/>
      <c r="DL201" s="8"/>
      <c r="DM201" s="8"/>
      <c r="DN201" s="8"/>
      <c r="DO201" s="8"/>
      <c r="DP201" s="8"/>
      <c r="DQ201" s="8"/>
      <c r="DR201" s="8"/>
      <c r="DS201" s="8"/>
      <c r="DT201" s="8"/>
    </row>
    <row r="202" spans="1:124" ht="16" x14ac:dyDescent="0.2">
      <c r="A202" s="20"/>
      <c r="B202" s="2"/>
      <c r="C202" s="17"/>
      <c r="D202" s="2"/>
      <c r="E202" s="16"/>
      <c r="F202" s="17"/>
      <c r="G202" s="5"/>
      <c r="H202" s="17"/>
      <c r="I202" s="3"/>
      <c r="J202" s="3"/>
      <c r="K202" s="3"/>
      <c r="L202" s="6"/>
      <c r="M202" s="3"/>
      <c r="N202" s="3"/>
      <c r="O202" s="7"/>
      <c r="P202" s="20"/>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3"/>
      <c r="BC202" s="3"/>
      <c r="BD202" s="8"/>
      <c r="BE202" s="8"/>
      <c r="BF202" s="8"/>
      <c r="BG202" s="3"/>
      <c r="BH202" s="3"/>
      <c r="BI202" s="8"/>
      <c r="BJ202" s="8"/>
      <c r="BK202" s="3"/>
      <c r="BL202" s="3"/>
      <c r="BM202" s="8"/>
      <c r="BN202" s="8"/>
      <c r="BO202" s="3"/>
      <c r="BP202" s="3"/>
      <c r="BQ202" s="8"/>
      <c r="BR202" s="8"/>
      <c r="BS202" s="3"/>
      <c r="BT202" s="3"/>
      <c r="BU202" s="8"/>
      <c r="BV202" s="8"/>
      <c r="BW202" s="3"/>
      <c r="BX202" s="3"/>
      <c r="BY202" s="9"/>
      <c r="BZ202" s="9"/>
      <c r="CA202" s="3"/>
      <c r="CB202" s="3"/>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c r="DC202" s="8"/>
      <c r="DD202" s="8"/>
      <c r="DE202" s="8"/>
      <c r="DF202" s="8"/>
      <c r="DG202" s="8"/>
      <c r="DH202" s="8"/>
      <c r="DI202" s="8"/>
      <c r="DJ202" s="8"/>
      <c r="DK202" s="8"/>
      <c r="DL202" s="8"/>
      <c r="DM202" s="8"/>
      <c r="DN202" s="8"/>
      <c r="DO202" s="8"/>
      <c r="DP202" s="8"/>
      <c r="DQ202" s="8"/>
      <c r="DR202" s="8"/>
      <c r="DS202" s="8"/>
      <c r="DT202" s="8"/>
    </row>
    <row r="203" spans="1:124" ht="16" x14ac:dyDescent="0.2">
      <c r="A203" s="20"/>
      <c r="B203" s="2"/>
      <c r="C203" s="17"/>
      <c r="D203" s="2"/>
      <c r="E203" s="16"/>
      <c r="F203" s="17"/>
      <c r="G203" s="5"/>
      <c r="H203" s="17"/>
      <c r="I203" s="3"/>
      <c r="J203" s="3"/>
      <c r="K203" s="3"/>
      <c r="L203" s="6"/>
      <c r="M203" s="3"/>
      <c r="N203" s="3"/>
      <c r="O203" s="7"/>
      <c r="P203" s="20"/>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3"/>
      <c r="BC203" s="3"/>
      <c r="BD203" s="8"/>
      <c r="BE203" s="8"/>
      <c r="BF203" s="8"/>
      <c r="BG203" s="3"/>
      <c r="BH203" s="3"/>
      <c r="BI203" s="8"/>
      <c r="BJ203" s="8"/>
      <c r="BK203" s="3"/>
      <c r="BL203" s="3"/>
      <c r="BM203" s="8"/>
      <c r="BN203" s="8"/>
      <c r="BO203" s="3"/>
      <c r="BP203" s="3"/>
      <c r="BQ203" s="8"/>
      <c r="BR203" s="8"/>
      <c r="BS203" s="3"/>
      <c r="BT203" s="3"/>
      <c r="BU203" s="8"/>
      <c r="BV203" s="8"/>
      <c r="BW203" s="3"/>
      <c r="BX203" s="3"/>
      <c r="BY203" s="9"/>
      <c r="BZ203" s="9"/>
      <c r="CA203" s="3"/>
      <c r="CB203" s="3"/>
      <c r="CC203" s="8"/>
      <c r="CD203" s="8"/>
      <c r="CE203" s="8"/>
      <c r="CF203" s="8"/>
      <c r="CG203" s="8"/>
      <c r="CH203" s="8"/>
      <c r="CI203" s="8"/>
      <c r="CJ203" s="8"/>
      <c r="CK203" s="8"/>
      <c r="CL203" s="8"/>
      <c r="CM203" s="8"/>
      <c r="CN203" s="8"/>
      <c r="CO203" s="8"/>
      <c r="CP203" s="8"/>
      <c r="CQ203" s="8"/>
      <c r="CR203" s="8"/>
      <c r="CS203" s="8"/>
      <c r="CT203" s="8"/>
      <c r="CU203" s="8"/>
      <c r="CV203" s="8"/>
      <c r="CW203" s="8"/>
      <c r="CX203" s="8"/>
      <c r="CY203" s="8"/>
      <c r="CZ203" s="8"/>
      <c r="DA203" s="8"/>
      <c r="DB203" s="8"/>
      <c r="DC203" s="8"/>
      <c r="DD203" s="8"/>
      <c r="DE203" s="8"/>
      <c r="DF203" s="8"/>
      <c r="DG203" s="8"/>
      <c r="DH203" s="8"/>
      <c r="DI203" s="8"/>
      <c r="DJ203" s="8"/>
      <c r="DK203" s="8"/>
      <c r="DL203" s="8"/>
      <c r="DM203" s="8"/>
      <c r="DN203" s="8"/>
      <c r="DO203" s="8"/>
      <c r="DP203" s="8"/>
      <c r="DQ203" s="8"/>
      <c r="DR203" s="8"/>
      <c r="DS203" s="8"/>
      <c r="DT203" s="8"/>
    </row>
    <row r="204" spans="1:124" ht="16" x14ac:dyDescent="0.2">
      <c r="A204" s="20"/>
      <c r="B204" s="2"/>
      <c r="C204" s="17"/>
      <c r="D204" s="2"/>
      <c r="E204" s="16"/>
      <c r="F204" s="17"/>
      <c r="G204" s="5"/>
      <c r="H204" s="17"/>
      <c r="I204" s="3"/>
      <c r="J204" s="3"/>
      <c r="K204" s="3"/>
      <c r="L204" s="6"/>
      <c r="M204" s="3"/>
      <c r="N204" s="3"/>
      <c r="O204" s="7"/>
      <c r="P204" s="20"/>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3"/>
      <c r="BC204" s="3"/>
      <c r="BD204" s="8"/>
      <c r="BE204" s="8"/>
      <c r="BF204" s="8"/>
      <c r="BG204" s="3"/>
      <c r="BH204" s="3"/>
      <c r="BI204" s="8"/>
      <c r="BJ204" s="8"/>
      <c r="BK204" s="3"/>
      <c r="BL204" s="3"/>
      <c r="BM204" s="8"/>
      <c r="BN204" s="8"/>
      <c r="BO204" s="3"/>
      <c r="BP204" s="3"/>
      <c r="BQ204" s="8"/>
      <c r="BR204" s="8"/>
      <c r="BS204" s="3"/>
      <c r="BT204" s="3"/>
      <c r="BU204" s="8"/>
      <c r="BV204" s="8"/>
      <c r="BW204" s="3"/>
      <c r="BX204" s="3"/>
      <c r="BY204" s="9"/>
      <c r="BZ204" s="9"/>
      <c r="CA204" s="3"/>
      <c r="CB204" s="3"/>
      <c r="CC204" s="8"/>
      <c r="CD204" s="8"/>
      <c r="CE204" s="8"/>
      <c r="CF204" s="8"/>
      <c r="CG204" s="8"/>
      <c r="CH204" s="8"/>
      <c r="CI204" s="8"/>
      <c r="CJ204" s="8"/>
      <c r="CK204" s="8"/>
      <c r="CL204" s="8"/>
      <c r="CM204" s="8"/>
      <c r="CN204" s="8"/>
      <c r="CO204" s="8"/>
      <c r="CP204" s="8"/>
      <c r="CQ204" s="8"/>
      <c r="CR204" s="8"/>
      <c r="CS204" s="8"/>
      <c r="CT204" s="8"/>
      <c r="CU204" s="8"/>
      <c r="CV204" s="8"/>
      <c r="CW204" s="8"/>
      <c r="CX204" s="8"/>
      <c r="CY204" s="8"/>
      <c r="CZ204" s="8"/>
      <c r="DA204" s="8"/>
      <c r="DB204" s="8"/>
      <c r="DC204" s="8"/>
      <c r="DD204" s="8"/>
      <c r="DE204" s="8"/>
      <c r="DF204" s="8"/>
      <c r="DG204" s="8"/>
      <c r="DH204" s="8"/>
      <c r="DI204" s="8"/>
      <c r="DJ204" s="8"/>
      <c r="DK204" s="8"/>
      <c r="DL204" s="8"/>
      <c r="DM204" s="8"/>
      <c r="DN204" s="8"/>
      <c r="DO204" s="8"/>
      <c r="DP204" s="8"/>
      <c r="DQ204" s="8"/>
      <c r="DR204" s="8"/>
      <c r="DS204" s="8"/>
      <c r="DT204" s="8"/>
    </row>
    <row r="205" spans="1:124" ht="16" x14ac:dyDescent="0.2">
      <c r="A205" s="20"/>
      <c r="B205" s="2"/>
      <c r="C205" s="17"/>
      <c r="D205" s="2"/>
      <c r="E205" s="16"/>
      <c r="F205" s="17"/>
      <c r="G205" s="5"/>
      <c r="H205" s="17"/>
      <c r="I205" s="3"/>
      <c r="J205" s="3"/>
      <c r="K205" s="3"/>
      <c r="L205" s="6"/>
      <c r="M205" s="3"/>
      <c r="N205" s="3"/>
      <c r="O205" s="7"/>
      <c r="P205" s="20"/>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3"/>
      <c r="BC205" s="3"/>
      <c r="BD205" s="8"/>
      <c r="BE205" s="8"/>
      <c r="BF205" s="8"/>
      <c r="BG205" s="3"/>
      <c r="BH205" s="3"/>
      <c r="BI205" s="8"/>
      <c r="BJ205" s="8"/>
      <c r="BK205" s="3"/>
      <c r="BL205" s="3"/>
      <c r="BM205" s="8"/>
      <c r="BN205" s="8"/>
      <c r="BO205" s="3"/>
      <c r="BP205" s="3"/>
      <c r="BQ205" s="8"/>
      <c r="BR205" s="8"/>
      <c r="BS205" s="3"/>
      <c r="BT205" s="3"/>
      <c r="BU205" s="8"/>
      <c r="BV205" s="8"/>
      <c r="BW205" s="3"/>
      <c r="BX205" s="3"/>
      <c r="BY205" s="9"/>
      <c r="BZ205" s="9"/>
      <c r="CA205" s="3"/>
      <c r="CB205" s="3"/>
      <c r="CC205" s="8"/>
      <c r="CD205" s="8"/>
      <c r="CE205" s="8"/>
      <c r="CF205" s="8"/>
      <c r="CG205" s="8"/>
      <c r="CH205" s="8"/>
      <c r="CI205" s="8"/>
      <c r="CJ205" s="8"/>
      <c r="CK205" s="8"/>
      <c r="CL205" s="8"/>
      <c r="CM205" s="8"/>
      <c r="CN205" s="8"/>
      <c r="CO205" s="8"/>
      <c r="CP205" s="8"/>
      <c r="CQ205" s="8"/>
      <c r="CR205" s="8"/>
      <c r="CS205" s="8"/>
      <c r="CT205" s="8"/>
      <c r="CU205" s="8"/>
      <c r="CV205" s="8"/>
      <c r="CW205" s="8"/>
      <c r="CX205" s="8"/>
      <c r="CY205" s="8"/>
      <c r="CZ205" s="8"/>
      <c r="DA205" s="8"/>
      <c r="DB205" s="8"/>
      <c r="DC205" s="8"/>
      <c r="DD205" s="8"/>
      <c r="DE205" s="8"/>
      <c r="DF205" s="8"/>
      <c r="DG205" s="8"/>
      <c r="DH205" s="8"/>
      <c r="DI205" s="8"/>
      <c r="DJ205" s="8"/>
      <c r="DK205" s="8"/>
      <c r="DL205" s="8"/>
      <c r="DM205" s="8"/>
      <c r="DN205" s="8"/>
      <c r="DO205" s="8"/>
      <c r="DP205" s="8"/>
      <c r="DQ205" s="8"/>
      <c r="DR205" s="8"/>
      <c r="DS205" s="8"/>
      <c r="DT205" s="8"/>
    </row>
    <row r="206" spans="1:124" ht="16" x14ac:dyDescent="0.2">
      <c r="A206" s="20"/>
      <c r="B206" s="2"/>
      <c r="C206" s="17"/>
      <c r="D206" s="2"/>
      <c r="E206" s="16"/>
      <c r="F206" s="17"/>
      <c r="G206" s="5"/>
      <c r="H206" s="17"/>
      <c r="I206" s="3"/>
      <c r="J206" s="3"/>
      <c r="K206" s="3"/>
      <c r="L206" s="6"/>
      <c r="M206" s="3"/>
      <c r="N206" s="3"/>
      <c r="O206" s="7"/>
      <c r="P206" s="20"/>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3"/>
      <c r="BC206" s="3"/>
      <c r="BD206" s="8"/>
      <c r="BE206" s="8"/>
      <c r="BF206" s="8"/>
      <c r="BG206" s="3"/>
      <c r="BH206" s="3"/>
      <c r="BI206" s="8"/>
      <c r="BJ206" s="8"/>
      <c r="BK206" s="3"/>
      <c r="BL206" s="3"/>
      <c r="BM206" s="8"/>
      <c r="BN206" s="8"/>
      <c r="BO206" s="3"/>
      <c r="BP206" s="3"/>
      <c r="BQ206" s="8"/>
      <c r="BR206" s="8"/>
      <c r="BS206" s="3"/>
      <c r="BT206" s="3"/>
      <c r="BU206" s="8"/>
      <c r="BV206" s="8"/>
      <c r="BW206" s="3"/>
      <c r="BX206" s="3"/>
      <c r="BY206" s="9"/>
      <c r="BZ206" s="9"/>
      <c r="CA206" s="3"/>
      <c r="CB206" s="3"/>
      <c r="CC206" s="8"/>
      <c r="CD206" s="8"/>
      <c r="CE206" s="8"/>
      <c r="CF206" s="8"/>
      <c r="CG206" s="8"/>
      <c r="CH206" s="8"/>
      <c r="CI206" s="8"/>
      <c r="CJ206" s="8"/>
      <c r="CK206" s="8"/>
      <c r="CL206" s="8"/>
      <c r="CM206" s="8"/>
      <c r="CN206" s="8"/>
      <c r="CO206" s="8"/>
      <c r="CP206" s="8"/>
      <c r="CQ206" s="8"/>
      <c r="CR206" s="8"/>
      <c r="CS206" s="8"/>
      <c r="CT206" s="8"/>
      <c r="CU206" s="8"/>
      <c r="CV206" s="8"/>
      <c r="CW206" s="8"/>
      <c r="CX206" s="8"/>
      <c r="CY206" s="8"/>
      <c r="CZ206" s="8"/>
      <c r="DA206" s="8"/>
      <c r="DB206" s="8"/>
      <c r="DC206" s="8"/>
      <c r="DD206" s="8"/>
      <c r="DE206" s="8"/>
      <c r="DF206" s="8"/>
      <c r="DG206" s="8"/>
      <c r="DH206" s="8"/>
      <c r="DI206" s="8"/>
      <c r="DJ206" s="8"/>
      <c r="DK206" s="8"/>
      <c r="DL206" s="8"/>
      <c r="DM206" s="8"/>
      <c r="DN206" s="8"/>
      <c r="DO206" s="8"/>
      <c r="DP206" s="8"/>
      <c r="DQ206" s="8"/>
      <c r="DR206" s="8"/>
      <c r="DS206" s="8"/>
      <c r="DT206" s="8"/>
    </row>
    <row r="207" spans="1:124" ht="16" x14ac:dyDescent="0.2">
      <c r="A207" s="20"/>
      <c r="B207" s="2"/>
      <c r="C207" s="17"/>
      <c r="D207" s="2"/>
      <c r="E207" s="16"/>
      <c r="F207" s="17"/>
      <c r="G207" s="5"/>
      <c r="H207" s="17"/>
      <c r="I207" s="3"/>
      <c r="J207" s="3"/>
      <c r="K207" s="3"/>
      <c r="L207" s="6"/>
      <c r="M207" s="3"/>
      <c r="N207" s="3"/>
      <c r="O207" s="7"/>
      <c r="P207" s="20"/>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3"/>
      <c r="BC207" s="3"/>
      <c r="BD207" s="8"/>
      <c r="BE207" s="8"/>
      <c r="BF207" s="8"/>
      <c r="BG207" s="3"/>
      <c r="BH207" s="3"/>
      <c r="BI207" s="8"/>
      <c r="BJ207" s="8"/>
      <c r="BK207" s="3"/>
      <c r="BL207" s="3"/>
      <c r="BM207" s="8"/>
      <c r="BN207" s="8"/>
      <c r="BO207" s="3"/>
      <c r="BP207" s="3"/>
      <c r="BQ207" s="8"/>
      <c r="BR207" s="8"/>
      <c r="BS207" s="3"/>
      <c r="BT207" s="3"/>
      <c r="BU207" s="8"/>
      <c r="BV207" s="8"/>
      <c r="BW207" s="3"/>
      <c r="BX207" s="3"/>
      <c r="BY207" s="9"/>
      <c r="BZ207" s="9"/>
      <c r="CA207" s="3"/>
      <c r="CB207" s="3"/>
      <c r="CC207" s="8"/>
      <c r="CD207" s="8"/>
      <c r="CE207" s="8"/>
      <c r="CF207" s="8"/>
      <c r="CG207" s="8"/>
      <c r="CH207" s="8"/>
      <c r="CI207" s="8"/>
      <c r="CJ207" s="8"/>
      <c r="CK207" s="8"/>
      <c r="CL207" s="8"/>
      <c r="CM207" s="8"/>
      <c r="CN207" s="8"/>
      <c r="CO207" s="8"/>
      <c r="CP207" s="8"/>
      <c r="CQ207" s="8"/>
      <c r="CR207" s="8"/>
      <c r="CS207" s="8"/>
      <c r="CT207" s="8"/>
      <c r="CU207" s="8"/>
      <c r="CV207" s="8"/>
      <c r="CW207" s="8"/>
      <c r="CX207" s="8"/>
      <c r="CY207" s="8"/>
      <c r="CZ207" s="8"/>
      <c r="DA207" s="8"/>
      <c r="DB207" s="8"/>
      <c r="DC207" s="8"/>
      <c r="DD207" s="8"/>
      <c r="DE207" s="8"/>
      <c r="DF207" s="8"/>
      <c r="DG207" s="8"/>
      <c r="DH207" s="8"/>
      <c r="DI207" s="8"/>
      <c r="DJ207" s="8"/>
      <c r="DK207" s="8"/>
      <c r="DL207" s="8"/>
      <c r="DM207" s="8"/>
      <c r="DN207" s="8"/>
      <c r="DO207" s="8"/>
      <c r="DP207" s="8"/>
      <c r="DQ207" s="8"/>
      <c r="DR207" s="8"/>
      <c r="DS207" s="8"/>
      <c r="DT207" s="8"/>
    </row>
    <row r="208" spans="1:124" ht="16" x14ac:dyDescent="0.2">
      <c r="A208" s="20"/>
      <c r="B208" s="2"/>
      <c r="C208" s="17"/>
      <c r="D208" s="2"/>
      <c r="E208" s="16"/>
      <c r="F208" s="17"/>
      <c r="G208" s="5"/>
      <c r="H208" s="17"/>
      <c r="I208" s="3"/>
      <c r="J208" s="3"/>
      <c r="K208" s="3"/>
      <c r="L208" s="6"/>
      <c r="M208" s="3"/>
      <c r="N208" s="3"/>
      <c r="O208" s="7"/>
      <c r="P208" s="20"/>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3"/>
      <c r="BC208" s="3"/>
      <c r="BD208" s="8"/>
      <c r="BE208" s="8"/>
      <c r="BF208" s="8"/>
      <c r="BG208" s="3"/>
      <c r="BH208" s="3"/>
      <c r="BI208" s="8"/>
      <c r="BJ208" s="8"/>
      <c r="BK208" s="3"/>
      <c r="BL208" s="3"/>
      <c r="BM208" s="8"/>
      <c r="BN208" s="8"/>
      <c r="BO208" s="3"/>
      <c r="BP208" s="3"/>
      <c r="BQ208" s="8"/>
      <c r="BR208" s="8"/>
      <c r="BS208" s="3"/>
      <c r="BT208" s="3"/>
      <c r="BU208" s="8"/>
      <c r="BV208" s="8"/>
      <c r="BW208" s="3"/>
      <c r="BX208" s="3"/>
      <c r="BY208" s="9"/>
      <c r="BZ208" s="9"/>
      <c r="CA208" s="3"/>
      <c r="CB208" s="3"/>
      <c r="CC208" s="8"/>
      <c r="CD208" s="8"/>
      <c r="CE208" s="8"/>
      <c r="CF208" s="8"/>
      <c r="CG208" s="8"/>
      <c r="CH208" s="8"/>
      <c r="CI208" s="8"/>
      <c r="CJ208" s="8"/>
      <c r="CK208" s="8"/>
      <c r="CL208" s="8"/>
      <c r="CM208" s="8"/>
      <c r="CN208" s="8"/>
      <c r="CO208" s="8"/>
      <c r="CP208" s="8"/>
      <c r="CQ208" s="8"/>
      <c r="CR208" s="8"/>
      <c r="CS208" s="8"/>
      <c r="CT208" s="8"/>
      <c r="CU208" s="8"/>
      <c r="CV208" s="8"/>
      <c r="CW208" s="8"/>
      <c r="CX208" s="8"/>
      <c r="CY208" s="8"/>
      <c r="CZ208" s="8"/>
      <c r="DA208" s="8"/>
      <c r="DB208" s="8"/>
      <c r="DC208" s="8"/>
      <c r="DD208" s="8"/>
      <c r="DE208" s="8"/>
      <c r="DF208" s="8"/>
      <c r="DG208" s="8"/>
      <c r="DH208" s="8"/>
      <c r="DI208" s="8"/>
      <c r="DJ208" s="8"/>
      <c r="DK208" s="8"/>
      <c r="DL208" s="8"/>
      <c r="DM208" s="8"/>
      <c r="DN208" s="8"/>
      <c r="DO208" s="8"/>
      <c r="DP208" s="8"/>
      <c r="DQ208" s="8"/>
      <c r="DR208" s="8"/>
      <c r="DS208" s="8"/>
      <c r="DT208" s="8"/>
    </row>
    <row r="209" spans="1:124" ht="16" x14ac:dyDescent="0.2">
      <c r="A209" s="20"/>
      <c r="B209" s="2"/>
      <c r="C209" s="17"/>
      <c r="D209" s="2"/>
      <c r="E209" s="16"/>
      <c r="F209" s="17"/>
      <c r="G209" s="5"/>
      <c r="H209" s="17"/>
      <c r="I209" s="3"/>
      <c r="J209" s="3"/>
      <c r="K209" s="3"/>
      <c r="L209" s="6"/>
      <c r="M209" s="3"/>
      <c r="N209" s="3"/>
      <c r="O209" s="7"/>
      <c r="P209" s="20"/>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3"/>
      <c r="BC209" s="3"/>
      <c r="BD209" s="8"/>
      <c r="BE209" s="8"/>
      <c r="BF209" s="8"/>
      <c r="BG209" s="3"/>
      <c r="BH209" s="3"/>
      <c r="BI209" s="8"/>
      <c r="BJ209" s="8"/>
      <c r="BK209" s="3"/>
      <c r="BL209" s="3"/>
      <c r="BM209" s="8"/>
      <c r="BN209" s="8"/>
      <c r="BO209" s="3"/>
      <c r="BP209" s="3"/>
      <c r="BQ209" s="8"/>
      <c r="BR209" s="8"/>
      <c r="BS209" s="3"/>
      <c r="BT209" s="3"/>
      <c r="BU209" s="8"/>
      <c r="BV209" s="8"/>
      <c r="BW209" s="3"/>
      <c r="BX209" s="3"/>
      <c r="BY209" s="9"/>
      <c r="BZ209" s="9"/>
      <c r="CA209" s="3"/>
      <c r="CB209" s="3"/>
      <c r="CC209" s="8"/>
      <c r="CD209" s="8"/>
      <c r="CE209" s="8"/>
      <c r="CF209" s="8"/>
      <c r="CG209" s="8"/>
      <c r="CH209" s="8"/>
      <c r="CI209" s="8"/>
      <c r="CJ209" s="8"/>
      <c r="CK209" s="8"/>
      <c r="CL209" s="8"/>
      <c r="CM209" s="8"/>
      <c r="CN209" s="8"/>
      <c r="CO209" s="8"/>
      <c r="CP209" s="8"/>
      <c r="CQ209" s="8"/>
      <c r="CR209" s="8"/>
      <c r="CS209" s="8"/>
      <c r="CT209" s="8"/>
      <c r="CU209" s="8"/>
      <c r="CV209" s="8"/>
      <c r="CW209" s="8"/>
      <c r="CX209" s="8"/>
      <c r="CY209" s="8"/>
      <c r="CZ209" s="8"/>
      <c r="DA209" s="8"/>
      <c r="DB209" s="8"/>
      <c r="DC209" s="8"/>
      <c r="DD209" s="8"/>
      <c r="DE209" s="8"/>
      <c r="DF209" s="8"/>
      <c r="DG209" s="8"/>
      <c r="DH209" s="8"/>
      <c r="DI209" s="8"/>
      <c r="DJ209" s="8"/>
      <c r="DK209" s="8"/>
      <c r="DL209" s="8"/>
      <c r="DM209" s="8"/>
      <c r="DN209" s="8"/>
      <c r="DO209" s="8"/>
      <c r="DP209" s="8"/>
      <c r="DQ209" s="8"/>
      <c r="DR209" s="8"/>
      <c r="DS209" s="8"/>
      <c r="DT209" s="8"/>
    </row>
    <row r="210" spans="1:124" ht="16" x14ac:dyDescent="0.2">
      <c r="A210" s="20"/>
      <c r="B210" s="2"/>
      <c r="C210" s="17"/>
      <c r="D210" s="2"/>
      <c r="E210" s="16"/>
      <c r="F210" s="17"/>
      <c r="G210" s="5"/>
      <c r="H210" s="17"/>
      <c r="I210" s="3"/>
      <c r="J210" s="3"/>
      <c r="K210" s="3"/>
      <c r="L210" s="6"/>
      <c r="M210" s="3"/>
      <c r="N210" s="3"/>
      <c r="O210" s="7"/>
      <c r="P210" s="20"/>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3"/>
      <c r="BC210" s="3"/>
      <c r="BD210" s="8"/>
      <c r="BE210" s="8"/>
      <c r="BF210" s="8"/>
      <c r="BG210" s="3"/>
      <c r="BH210" s="3"/>
      <c r="BI210" s="8"/>
      <c r="BJ210" s="8"/>
      <c r="BK210" s="3"/>
      <c r="BL210" s="3"/>
      <c r="BM210" s="8"/>
      <c r="BN210" s="8"/>
      <c r="BO210" s="3"/>
      <c r="BP210" s="3"/>
      <c r="BQ210" s="8"/>
      <c r="BR210" s="8"/>
      <c r="BS210" s="3"/>
      <c r="BT210" s="3"/>
      <c r="BU210" s="8"/>
      <c r="BV210" s="8"/>
      <c r="BW210" s="3"/>
      <c r="BX210" s="3"/>
      <c r="BY210" s="9"/>
      <c r="BZ210" s="9"/>
      <c r="CA210" s="3"/>
      <c r="CB210" s="3"/>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row>
    <row r="211" spans="1:124" ht="16" x14ac:dyDescent="0.2">
      <c r="A211" s="20"/>
      <c r="B211" s="2"/>
      <c r="C211" s="17"/>
      <c r="D211" s="2"/>
      <c r="E211" s="16"/>
      <c r="F211" s="17"/>
      <c r="G211" s="5"/>
      <c r="H211" s="17"/>
      <c r="I211" s="3"/>
      <c r="J211" s="3"/>
      <c r="K211" s="3"/>
      <c r="L211" s="6"/>
      <c r="M211" s="3"/>
      <c r="N211" s="3"/>
      <c r="O211" s="7"/>
      <c r="P211" s="20"/>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3"/>
      <c r="BC211" s="3"/>
      <c r="BD211" s="8"/>
      <c r="BE211" s="8"/>
      <c r="BF211" s="8"/>
      <c r="BG211" s="3"/>
      <c r="BH211" s="3"/>
      <c r="BI211" s="8"/>
      <c r="BJ211" s="8"/>
      <c r="BK211" s="3"/>
      <c r="BL211" s="3"/>
      <c r="BM211" s="8"/>
      <c r="BN211" s="8"/>
      <c r="BO211" s="3"/>
      <c r="BP211" s="3"/>
      <c r="BQ211" s="8"/>
      <c r="BR211" s="8"/>
      <c r="BS211" s="3"/>
      <c r="BT211" s="3"/>
      <c r="BU211" s="8"/>
      <c r="BV211" s="8"/>
      <c r="BW211" s="3"/>
      <c r="BX211" s="3"/>
      <c r="BY211" s="9"/>
      <c r="BZ211" s="9"/>
      <c r="CA211" s="3"/>
      <c r="CB211" s="3"/>
      <c r="CC211" s="8"/>
      <c r="CD211" s="8"/>
      <c r="CE211" s="8"/>
      <c r="CF211" s="8"/>
      <c r="CG211" s="8"/>
      <c r="CH211" s="8"/>
      <c r="CI211" s="8"/>
      <c r="CJ211" s="8"/>
      <c r="CK211" s="8"/>
      <c r="CL211" s="8"/>
      <c r="CM211" s="8"/>
      <c r="CN211" s="8"/>
      <c r="CO211" s="8"/>
      <c r="CP211" s="8"/>
      <c r="CQ211" s="8"/>
      <c r="CR211" s="8"/>
      <c r="CS211" s="8"/>
      <c r="CT211" s="8"/>
      <c r="CU211" s="8"/>
      <c r="CV211" s="8"/>
      <c r="CW211" s="8"/>
      <c r="CX211" s="8"/>
      <c r="CY211" s="8"/>
      <c r="CZ211" s="8"/>
      <c r="DA211" s="8"/>
      <c r="DB211" s="8"/>
      <c r="DC211" s="8"/>
      <c r="DD211" s="8"/>
      <c r="DE211" s="8"/>
      <c r="DF211" s="8"/>
      <c r="DG211" s="8"/>
      <c r="DH211" s="8"/>
      <c r="DI211" s="8"/>
      <c r="DJ211" s="8"/>
      <c r="DK211" s="8"/>
      <c r="DL211" s="8"/>
      <c r="DM211" s="8"/>
      <c r="DN211" s="8"/>
      <c r="DO211" s="8"/>
      <c r="DP211" s="8"/>
      <c r="DQ211" s="8"/>
      <c r="DR211" s="8"/>
      <c r="DS211" s="8"/>
      <c r="DT211" s="8"/>
    </row>
    <row r="212" spans="1:124" ht="16" x14ac:dyDescent="0.2">
      <c r="A212" s="20"/>
      <c r="B212" s="2"/>
      <c r="C212" s="17"/>
      <c r="D212" s="2"/>
      <c r="E212" s="16"/>
      <c r="F212" s="17"/>
      <c r="G212" s="5"/>
      <c r="H212" s="17"/>
      <c r="I212" s="3"/>
      <c r="J212" s="3"/>
      <c r="K212" s="3"/>
      <c r="L212" s="6"/>
      <c r="M212" s="3"/>
      <c r="N212" s="3"/>
      <c r="O212" s="7"/>
      <c r="P212" s="20"/>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3"/>
      <c r="BC212" s="3"/>
      <c r="BD212" s="8"/>
      <c r="BE212" s="8"/>
      <c r="BF212" s="8"/>
      <c r="BG212" s="3"/>
      <c r="BH212" s="3"/>
      <c r="BI212" s="8"/>
      <c r="BJ212" s="8"/>
      <c r="BK212" s="3"/>
      <c r="BL212" s="3"/>
      <c r="BM212" s="8"/>
      <c r="BN212" s="8"/>
      <c r="BO212" s="3"/>
      <c r="BP212" s="3"/>
      <c r="BQ212" s="8"/>
      <c r="BR212" s="8"/>
      <c r="BS212" s="3"/>
      <c r="BT212" s="3"/>
      <c r="BU212" s="8"/>
      <c r="BV212" s="8"/>
      <c r="BW212" s="3"/>
      <c r="BX212" s="3"/>
      <c r="BY212" s="9"/>
      <c r="BZ212" s="9"/>
      <c r="CA212" s="3"/>
      <c r="CB212" s="3"/>
      <c r="CC212" s="8"/>
      <c r="CD212" s="8"/>
      <c r="CE212" s="8"/>
      <c r="CF212" s="8"/>
      <c r="CG212" s="8"/>
      <c r="CH212" s="8"/>
      <c r="CI212" s="8"/>
      <c r="CJ212" s="8"/>
      <c r="CK212" s="8"/>
      <c r="CL212" s="8"/>
      <c r="CM212" s="8"/>
      <c r="CN212" s="8"/>
      <c r="CO212" s="8"/>
      <c r="CP212" s="8"/>
      <c r="CQ212" s="8"/>
      <c r="CR212" s="8"/>
      <c r="CS212" s="8"/>
      <c r="CT212" s="8"/>
      <c r="CU212" s="8"/>
      <c r="CV212" s="8"/>
      <c r="CW212" s="8"/>
      <c r="CX212" s="8"/>
      <c r="CY212" s="8"/>
      <c r="CZ212" s="8"/>
      <c r="DA212" s="8"/>
      <c r="DB212" s="8"/>
      <c r="DC212" s="8"/>
      <c r="DD212" s="8"/>
      <c r="DE212" s="8"/>
      <c r="DF212" s="8"/>
      <c r="DG212" s="8"/>
      <c r="DH212" s="8"/>
      <c r="DI212" s="8"/>
      <c r="DJ212" s="8"/>
      <c r="DK212" s="8"/>
      <c r="DL212" s="8"/>
      <c r="DM212" s="8"/>
      <c r="DN212" s="8"/>
      <c r="DO212" s="8"/>
      <c r="DP212" s="8"/>
      <c r="DQ212" s="8"/>
      <c r="DR212" s="8"/>
      <c r="DS212" s="8"/>
      <c r="DT212" s="8"/>
    </row>
    <row r="213" spans="1:124" ht="16" x14ac:dyDescent="0.2">
      <c r="A213" s="20"/>
      <c r="B213" s="2"/>
      <c r="C213" s="17"/>
      <c r="D213" s="2"/>
      <c r="E213" s="16"/>
      <c r="F213" s="17"/>
      <c r="G213" s="5"/>
      <c r="H213" s="17"/>
      <c r="I213" s="3"/>
      <c r="J213" s="3"/>
      <c r="K213" s="3"/>
      <c r="L213" s="6"/>
      <c r="M213" s="3"/>
      <c r="N213" s="3"/>
      <c r="O213" s="7"/>
      <c r="P213" s="20"/>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3"/>
      <c r="BC213" s="3"/>
      <c r="BD213" s="8"/>
      <c r="BE213" s="8"/>
      <c r="BF213" s="8"/>
      <c r="BG213" s="3"/>
      <c r="BH213" s="3"/>
      <c r="BI213" s="8"/>
      <c r="BJ213" s="8"/>
      <c r="BK213" s="3"/>
      <c r="BL213" s="3"/>
      <c r="BM213" s="8"/>
      <c r="BN213" s="8"/>
      <c r="BO213" s="3"/>
      <c r="BP213" s="3"/>
      <c r="BQ213" s="8"/>
      <c r="BR213" s="8"/>
      <c r="BS213" s="3"/>
      <c r="BT213" s="3"/>
      <c r="BU213" s="8"/>
      <c r="BV213" s="8"/>
      <c r="BW213" s="3"/>
      <c r="BX213" s="3"/>
      <c r="BY213" s="9"/>
      <c r="BZ213" s="9"/>
      <c r="CA213" s="3"/>
      <c r="CB213" s="3"/>
      <c r="CC213" s="8"/>
      <c r="CD213" s="8"/>
      <c r="CE213" s="8"/>
      <c r="CF213" s="8"/>
      <c r="CG213" s="8"/>
      <c r="CH213" s="8"/>
      <c r="CI213" s="8"/>
      <c r="CJ213" s="8"/>
      <c r="CK213" s="8"/>
      <c r="CL213" s="8"/>
      <c r="CM213" s="8"/>
      <c r="CN213" s="8"/>
      <c r="CO213" s="8"/>
      <c r="CP213" s="8"/>
      <c r="CQ213" s="8"/>
      <c r="CR213" s="8"/>
      <c r="CS213" s="8"/>
      <c r="CT213" s="8"/>
      <c r="CU213" s="8"/>
      <c r="CV213" s="8"/>
      <c r="CW213" s="8"/>
      <c r="CX213" s="8"/>
      <c r="CY213" s="8"/>
      <c r="CZ213" s="8"/>
      <c r="DA213" s="8"/>
      <c r="DB213" s="8"/>
      <c r="DC213" s="8"/>
      <c r="DD213" s="8"/>
      <c r="DE213" s="8"/>
      <c r="DF213" s="8"/>
      <c r="DG213" s="8"/>
      <c r="DH213" s="8"/>
      <c r="DI213" s="8"/>
      <c r="DJ213" s="8"/>
      <c r="DK213" s="8"/>
      <c r="DL213" s="8"/>
      <c r="DM213" s="8"/>
      <c r="DN213" s="8"/>
      <c r="DO213" s="8"/>
      <c r="DP213" s="8"/>
      <c r="DQ213" s="8"/>
      <c r="DR213" s="8"/>
      <c r="DS213" s="8"/>
      <c r="DT213" s="8"/>
    </row>
    <row r="214" spans="1:124" ht="16" x14ac:dyDescent="0.2">
      <c r="A214" s="20"/>
      <c r="B214" s="2"/>
      <c r="C214" s="17"/>
      <c r="D214" s="2"/>
      <c r="E214" s="16"/>
      <c r="F214" s="17"/>
      <c r="G214" s="5"/>
      <c r="H214" s="17"/>
      <c r="I214" s="3"/>
      <c r="J214" s="3"/>
      <c r="K214" s="3"/>
      <c r="L214" s="6"/>
      <c r="M214" s="3"/>
      <c r="N214" s="3"/>
      <c r="O214" s="7"/>
      <c r="P214" s="20"/>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3"/>
      <c r="BC214" s="3"/>
      <c r="BD214" s="8"/>
      <c r="BE214" s="8"/>
      <c r="BF214" s="8"/>
      <c r="BG214" s="3"/>
      <c r="BH214" s="3"/>
      <c r="BI214" s="8"/>
      <c r="BJ214" s="8"/>
      <c r="BK214" s="3"/>
      <c r="BL214" s="3"/>
      <c r="BM214" s="8"/>
      <c r="BN214" s="8"/>
      <c r="BO214" s="3"/>
      <c r="BP214" s="3"/>
      <c r="BQ214" s="8"/>
      <c r="BR214" s="8"/>
      <c r="BS214" s="3"/>
      <c r="BT214" s="3"/>
      <c r="BU214" s="8"/>
      <c r="BV214" s="8"/>
      <c r="BW214" s="3"/>
      <c r="BX214" s="3"/>
      <c r="BY214" s="9"/>
      <c r="BZ214" s="9"/>
      <c r="CA214" s="3"/>
      <c r="CB214" s="3"/>
      <c r="CC214" s="8"/>
      <c r="CD214" s="8"/>
      <c r="CE214" s="8"/>
      <c r="CF214" s="8"/>
      <c r="CG214" s="8"/>
      <c r="CH214" s="8"/>
      <c r="CI214" s="8"/>
      <c r="CJ214" s="8"/>
      <c r="CK214" s="8"/>
      <c r="CL214" s="8"/>
      <c r="CM214" s="8"/>
      <c r="CN214" s="8"/>
      <c r="CO214" s="8"/>
      <c r="CP214" s="8"/>
      <c r="CQ214" s="8"/>
      <c r="CR214" s="8"/>
      <c r="CS214" s="8"/>
      <c r="CT214" s="8"/>
      <c r="CU214" s="8"/>
      <c r="CV214" s="8"/>
      <c r="CW214" s="8"/>
      <c r="CX214" s="8"/>
      <c r="CY214" s="8"/>
      <c r="CZ214" s="8"/>
      <c r="DA214" s="8"/>
      <c r="DB214" s="8"/>
      <c r="DC214" s="8"/>
      <c r="DD214" s="8"/>
      <c r="DE214" s="8"/>
      <c r="DF214" s="8"/>
      <c r="DG214" s="8"/>
      <c r="DH214" s="8"/>
      <c r="DI214" s="8"/>
      <c r="DJ214" s="8"/>
      <c r="DK214" s="8"/>
      <c r="DL214" s="8"/>
      <c r="DM214" s="8"/>
      <c r="DN214" s="8"/>
      <c r="DO214" s="8"/>
      <c r="DP214" s="8"/>
      <c r="DQ214" s="8"/>
      <c r="DR214" s="8"/>
      <c r="DS214" s="8"/>
      <c r="DT214" s="8"/>
    </row>
    <row r="215" spans="1:124" ht="16" x14ac:dyDescent="0.2">
      <c r="A215" s="20"/>
      <c r="B215" s="2"/>
      <c r="C215" s="17"/>
      <c r="D215" s="2"/>
      <c r="E215" s="16"/>
      <c r="F215" s="17"/>
      <c r="G215" s="5"/>
      <c r="H215" s="17"/>
      <c r="I215" s="3"/>
      <c r="J215" s="3"/>
      <c r="K215" s="3"/>
      <c r="L215" s="6"/>
      <c r="M215" s="3"/>
      <c r="N215" s="3"/>
      <c r="O215" s="7"/>
      <c r="P215" s="20"/>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3"/>
      <c r="BC215" s="3"/>
      <c r="BD215" s="8"/>
      <c r="BE215" s="8"/>
      <c r="BF215" s="8"/>
      <c r="BG215" s="3"/>
      <c r="BH215" s="3"/>
      <c r="BI215" s="8"/>
      <c r="BJ215" s="8"/>
      <c r="BK215" s="3"/>
      <c r="BL215" s="3"/>
      <c r="BM215" s="8"/>
      <c r="BN215" s="8"/>
      <c r="BO215" s="3"/>
      <c r="BP215" s="3"/>
      <c r="BQ215" s="8"/>
      <c r="BR215" s="8"/>
      <c r="BS215" s="3"/>
      <c r="BT215" s="3"/>
      <c r="BU215" s="8"/>
      <c r="BV215" s="8"/>
      <c r="BW215" s="3"/>
      <c r="BX215" s="3"/>
      <c r="BY215" s="9"/>
      <c r="BZ215" s="9"/>
      <c r="CA215" s="3"/>
      <c r="CB215" s="3"/>
      <c r="CC215" s="8"/>
      <c r="CD215" s="8"/>
      <c r="CE215" s="8"/>
      <c r="CF215" s="8"/>
      <c r="CG215" s="8"/>
      <c r="CH215" s="8"/>
      <c r="CI215" s="8"/>
      <c r="CJ215" s="8"/>
      <c r="CK215" s="8"/>
      <c r="CL215" s="8"/>
      <c r="CM215" s="8"/>
      <c r="CN215" s="8"/>
      <c r="CO215" s="8"/>
      <c r="CP215" s="8"/>
      <c r="CQ215" s="8"/>
      <c r="CR215" s="8"/>
      <c r="CS215" s="8"/>
      <c r="CT215" s="8"/>
      <c r="CU215" s="8"/>
      <c r="CV215" s="8"/>
      <c r="CW215" s="8"/>
      <c r="CX215" s="8"/>
      <c r="CY215" s="8"/>
      <c r="CZ215" s="8"/>
      <c r="DA215" s="8"/>
      <c r="DB215" s="8"/>
      <c r="DC215" s="8"/>
      <c r="DD215" s="8"/>
      <c r="DE215" s="8"/>
      <c r="DF215" s="8"/>
      <c r="DG215" s="8"/>
      <c r="DH215" s="8"/>
      <c r="DI215" s="8"/>
      <c r="DJ215" s="8"/>
      <c r="DK215" s="8"/>
      <c r="DL215" s="8"/>
      <c r="DM215" s="8"/>
      <c r="DN215" s="8"/>
      <c r="DO215" s="8"/>
      <c r="DP215" s="8"/>
      <c r="DQ215" s="8"/>
      <c r="DR215" s="8"/>
      <c r="DS215" s="8"/>
      <c r="DT215" s="8"/>
    </row>
    <row r="216" spans="1:124" ht="16" x14ac:dyDescent="0.2">
      <c r="A216" s="20"/>
      <c r="B216" s="2"/>
      <c r="C216" s="17"/>
      <c r="D216" s="2"/>
      <c r="E216" s="16"/>
      <c r="F216" s="17"/>
      <c r="G216" s="5"/>
      <c r="H216" s="17"/>
      <c r="I216" s="3"/>
      <c r="J216" s="3"/>
      <c r="K216" s="3"/>
      <c r="L216" s="6"/>
      <c r="M216" s="3"/>
      <c r="N216" s="3"/>
      <c r="O216" s="7"/>
      <c r="P216" s="20"/>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3"/>
      <c r="BC216" s="3"/>
      <c r="BD216" s="8"/>
      <c r="BE216" s="8"/>
      <c r="BF216" s="8"/>
      <c r="BG216" s="3"/>
      <c r="BH216" s="3"/>
      <c r="BI216" s="8"/>
      <c r="BJ216" s="8"/>
      <c r="BK216" s="3"/>
      <c r="BL216" s="3"/>
      <c r="BM216" s="8"/>
      <c r="BN216" s="8"/>
      <c r="BO216" s="3"/>
      <c r="BP216" s="3"/>
      <c r="BQ216" s="8"/>
      <c r="BR216" s="8"/>
      <c r="BS216" s="3"/>
      <c r="BT216" s="3"/>
      <c r="BU216" s="8"/>
      <c r="BV216" s="8"/>
      <c r="BW216" s="3"/>
      <c r="BX216" s="3"/>
      <c r="BY216" s="9"/>
      <c r="BZ216" s="9"/>
      <c r="CA216" s="3"/>
      <c r="CB216" s="3"/>
      <c r="CC216" s="8"/>
      <c r="CD216" s="8"/>
      <c r="CE216" s="8"/>
      <c r="CF216" s="8"/>
      <c r="CG216" s="8"/>
      <c r="CH216" s="8"/>
      <c r="CI216" s="8"/>
      <c r="CJ216" s="8"/>
      <c r="CK216" s="8"/>
      <c r="CL216" s="8"/>
      <c r="CM216" s="8"/>
      <c r="CN216" s="8"/>
      <c r="CO216" s="8"/>
      <c r="CP216" s="8"/>
      <c r="CQ216" s="8"/>
      <c r="CR216" s="8"/>
      <c r="CS216" s="8"/>
      <c r="CT216" s="8"/>
      <c r="CU216" s="8"/>
      <c r="CV216" s="8"/>
      <c r="CW216" s="8"/>
      <c r="CX216" s="8"/>
      <c r="CY216" s="8"/>
      <c r="CZ216" s="8"/>
      <c r="DA216" s="8"/>
      <c r="DB216" s="8"/>
      <c r="DC216" s="8"/>
      <c r="DD216" s="8"/>
      <c r="DE216" s="8"/>
      <c r="DF216" s="8"/>
      <c r="DG216" s="8"/>
      <c r="DH216" s="8"/>
      <c r="DI216" s="8"/>
      <c r="DJ216" s="8"/>
      <c r="DK216" s="8"/>
      <c r="DL216" s="8"/>
      <c r="DM216" s="8"/>
      <c r="DN216" s="8"/>
      <c r="DO216" s="8"/>
      <c r="DP216" s="8"/>
      <c r="DQ216" s="8"/>
      <c r="DR216" s="8"/>
      <c r="DS216" s="8"/>
      <c r="DT216" s="8"/>
    </row>
    <row r="217" spans="1:124" ht="16" x14ac:dyDescent="0.2">
      <c r="A217" s="20"/>
      <c r="B217" s="2"/>
      <c r="C217" s="17"/>
      <c r="D217" s="2"/>
      <c r="E217" s="16"/>
      <c r="F217" s="17"/>
      <c r="G217" s="5"/>
      <c r="H217" s="17"/>
      <c r="I217" s="3"/>
      <c r="J217" s="3"/>
      <c r="K217" s="3"/>
      <c r="L217" s="6"/>
      <c r="M217" s="3"/>
      <c r="N217" s="3"/>
      <c r="O217" s="7"/>
      <c r="P217" s="20"/>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3"/>
      <c r="BC217" s="3"/>
      <c r="BD217" s="8"/>
      <c r="BE217" s="8"/>
      <c r="BF217" s="8"/>
      <c r="BG217" s="3"/>
      <c r="BH217" s="3"/>
      <c r="BI217" s="8"/>
      <c r="BJ217" s="8"/>
      <c r="BK217" s="3"/>
      <c r="BL217" s="3"/>
      <c r="BM217" s="8"/>
      <c r="BN217" s="8"/>
      <c r="BO217" s="3"/>
      <c r="BP217" s="3"/>
      <c r="BQ217" s="8"/>
      <c r="BR217" s="8"/>
      <c r="BS217" s="3"/>
      <c r="BT217" s="3"/>
      <c r="BU217" s="8"/>
      <c r="BV217" s="8"/>
      <c r="BW217" s="3"/>
      <c r="BX217" s="3"/>
      <c r="BY217" s="9"/>
      <c r="BZ217" s="9"/>
      <c r="CA217" s="3"/>
      <c r="CB217" s="3"/>
      <c r="CC217" s="8"/>
      <c r="CD217" s="8"/>
      <c r="CE217" s="8"/>
      <c r="CF217" s="8"/>
      <c r="CG217" s="8"/>
      <c r="CH217" s="8"/>
      <c r="CI217" s="8"/>
      <c r="CJ217" s="8"/>
      <c r="CK217" s="8"/>
      <c r="CL217" s="8"/>
      <c r="CM217" s="8"/>
      <c r="CN217" s="8"/>
      <c r="CO217" s="8"/>
      <c r="CP217" s="8"/>
      <c r="CQ217" s="8"/>
      <c r="CR217" s="8"/>
      <c r="CS217" s="8"/>
      <c r="CT217" s="8"/>
      <c r="CU217" s="8"/>
      <c r="CV217" s="8"/>
      <c r="CW217" s="8"/>
      <c r="CX217" s="8"/>
      <c r="CY217" s="8"/>
      <c r="CZ217" s="8"/>
      <c r="DA217" s="8"/>
      <c r="DB217" s="8"/>
      <c r="DC217" s="8"/>
      <c r="DD217" s="8"/>
      <c r="DE217" s="8"/>
      <c r="DF217" s="8"/>
      <c r="DG217" s="8"/>
      <c r="DH217" s="8"/>
      <c r="DI217" s="8"/>
      <c r="DJ217" s="8"/>
      <c r="DK217" s="8"/>
      <c r="DL217" s="8"/>
      <c r="DM217" s="8"/>
      <c r="DN217" s="8"/>
      <c r="DO217" s="8"/>
      <c r="DP217" s="8"/>
      <c r="DQ217" s="8"/>
      <c r="DR217" s="8"/>
      <c r="DS217" s="8"/>
      <c r="DT217" s="8"/>
    </row>
    <row r="218" spans="1:124" ht="16" x14ac:dyDescent="0.2">
      <c r="A218" s="20"/>
      <c r="B218" s="2"/>
      <c r="C218" s="17"/>
      <c r="D218" s="2"/>
      <c r="E218" s="16"/>
      <c r="F218" s="17"/>
      <c r="G218" s="5"/>
      <c r="H218" s="17"/>
      <c r="I218" s="3"/>
      <c r="J218" s="3"/>
      <c r="K218" s="3"/>
      <c r="L218" s="6"/>
      <c r="M218" s="3"/>
      <c r="N218" s="3"/>
      <c r="O218" s="7"/>
      <c r="P218" s="20"/>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3"/>
      <c r="BC218" s="3"/>
      <c r="BD218" s="8"/>
      <c r="BE218" s="8"/>
      <c r="BF218" s="8"/>
      <c r="BG218" s="3"/>
      <c r="BH218" s="3"/>
      <c r="BI218" s="8"/>
      <c r="BJ218" s="8"/>
      <c r="BK218" s="3"/>
      <c r="BL218" s="3"/>
      <c r="BM218" s="8"/>
      <c r="BN218" s="8"/>
      <c r="BO218" s="3"/>
      <c r="BP218" s="3"/>
      <c r="BQ218" s="8"/>
      <c r="BR218" s="8"/>
      <c r="BS218" s="3"/>
      <c r="BT218" s="3"/>
      <c r="BU218" s="8"/>
      <c r="BV218" s="8"/>
      <c r="BW218" s="3"/>
      <c r="BX218" s="3"/>
      <c r="BY218" s="9"/>
      <c r="BZ218" s="9"/>
      <c r="CA218" s="3"/>
      <c r="CB218" s="3"/>
      <c r="CC218" s="8"/>
      <c r="CD218" s="8"/>
      <c r="CE218" s="8"/>
      <c r="CF218" s="8"/>
      <c r="CG218" s="8"/>
      <c r="CH218" s="8"/>
      <c r="CI218" s="8"/>
      <c r="CJ218" s="8"/>
      <c r="CK218" s="8"/>
      <c r="CL218" s="8"/>
      <c r="CM218" s="8"/>
      <c r="CN218" s="8"/>
      <c r="CO218" s="8"/>
      <c r="CP218" s="8"/>
      <c r="CQ218" s="8"/>
      <c r="CR218" s="8"/>
      <c r="CS218" s="8"/>
      <c r="CT218" s="8"/>
      <c r="CU218" s="8"/>
      <c r="CV218" s="8"/>
      <c r="CW218" s="8"/>
      <c r="CX218" s="8"/>
      <c r="CY218" s="8"/>
      <c r="CZ218" s="8"/>
      <c r="DA218" s="8"/>
      <c r="DB218" s="8"/>
      <c r="DC218" s="8"/>
      <c r="DD218" s="8"/>
      <c r="DE218" s="8"/>
      <c r="DF218" s="8"/>
      <c r="DG218" s="8"/>
      <c r="DH218" s="8"/>
      <c r="DI218" s="8"/>
      <c r="DJ218" s="8"/>
      <c r="DK218" s="8"/>
      <c r="DL218" s="8"/>
      <c r="DM218" s="8"/>
      <c r="DN218" s="8"/>
      <c r="DO218" s="8"/>
      <c r="DP218" s="8"/>
      <c r="DQ218" s="8"/>
      <c r="DR218" s="8"/>
      <c r="DS218" s="8"/>
      <c r="DT218" s="8"/>
    </row>
    <row r="219" spans="1:124" ht="16" x14ac:dyDescent="0.2">
      <c r="A219" s="20"/>
      <c r="B219" s="2"/>
      <c r="C219" s="17"/>
      <c r="D219" s="2"/>
      <c r="E219" s="16"/>
      <c r="F219" s="17"/>
      <c r="G219" s="5"/>
      <c r="H219" s="17"/>
      <c r="I219" s="3"/>
      <c r="J219" s="3"/>
      <c r="K219" s="3"/>
      <c r="L219" s="6"/>
      <c r="M219" s="3"/>
      <c r="N219" s="3"/>
      <c r="O219" s="7"/>
      <c r="P219" s="20"/>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3"/>
      <c r="BC219" s="3"/>
      <c r="BD219" s="8"/>
      <c r="BE219" s="8"/>
      <c r="BF219" s="8"/>
      <c r="BG219" s="3"/>
      <c r="BH219" s="3"/>
      <c r="BI219" s="8"/>
      <c r="BJ219" s="8"/>
      <c r="BK219" s="3"/>
      <c r="BL219" s="3"/>
      <c r="BM219" s="8"/>
      <c r="BN219" s="8"/>
      <c r="BO219" s="3"/>
      <c r="BP219" s="3"/>
      <c r="BQ219" s="8"/>
      <c r="BR219" s="8"/>
      <c r="BS219" s="3"/>
      <c r="BT219" s="3"/>
      <c r="BU219" s="8"/>
      <c r="BV219" s="8"/>
      <c r="BW219" s="3"/>
      <c r="BX219" s="3"/>
      <c r="BY219" s="9"/>
      <c r="BZ219" s="9"/>
      <c r="CA219" s="3"/>
      <c r="CB219" s="3"/>
      <c r="CC219" s="8"/>
      <c r="CD219" s="8"/>
      <c r="CE219" s="8"/>
      <c r="CF219" s="8"/>
      <c r="CG219" s="8"/>
      <c r="CH219" s="8"/>
      <c r="CI219" s="8"/>
      <c r="CJ219" s="8"/>
      <c r="CK219" s="8"/>
      <c r="CL219" s="8"/>
      <c r="CM219" s="8"/>
      <c r="CN219" s="8"/>
      <c r="CO219" s="8"/>
      <c r="CP219" s="8"/>
      <c r="CQ219" s="8"/>
      <c r="CR219" s="8"/>
      <c r="CS219" s="8"/>
      <c r="CT219" s="8"/>
      <c r="CU219" s="8"/>
      <c r="CV219" s="8"/>
      <c r="CW219" s="8"/>
      <c r="CX219" s="8"/>
      <c r="CY219" s="8"/>
      <c r="CZ219" s="8"/>
      <c r="DA219" s="8"/>
      <c r="DB219" s="8"/>
      <c r="DC219" s="8"/>
      <c r="DD219" s="8"/>
      <c r="DE219" s="8"/>
      <c r="DF219" s="8"/>
      <c r="DG219" s="8"/>
      <c r="DH219" s="8"/>
      <c r="DI219" s="8"/>
      <c r="DJ219" s="8"/>
      <c r="DK219" s="8"/>
      <c r="DL219" s="8"/>
      <c r="DM219" s="8"/>
      <c r="DN219" s="8"/>
      <c r="DO219" s="8"/>
      <c r="DP219" s="8"/>
      <c r="DQ219" s="8"/>
      <c r="DR219" s="8"/>
      <c r="DS219" s="8"/>
      <c r="DT219" s="8"/>
    </row>
    <row r="220" spans="1:124" ht="16" x14ac:dyDescent="0.2">
      <c r="A220" s="20"/>
      <c r="B220" s="2"/>
      <c r="C220" s="17"/>
      <c r="D220" s="2"/>
      <c r="E220" s="16"/>
      <c r="F220" s="17"/>
      <c r="G220" s="5"/>
      <c r="H220" s="17"/>
      <c r="I220" s="3"/>
      <c r="J220" s="3"/>
      <c r="K220" s="3"/>
      <c r="L220" s="6"/>
      <c r="M220" s="3"/>
      <c r="N220" s="3"/>
      <c r="O220" s="7"/>
      <c r="P220" s="20"/>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3"/>
      <c r="BC220" s="3"/>
      <c r="BD220" s="8"/>
      <c r="BE220" s="8"/>
      <c r="BF220" s="8"/>
      <c r="BG220" s="3"/>
      <c r="BH220" s="3"/>
      <c r="BI220" s="8"/>
      <c r="BJ220" s="8"/>
      <c r="BK220" s="3"/>
      <c r="BL220" s="3"/>
      <c r="BM220" s="8"/>
      <c r="BN220" s="8"/>
      <c r="BO220" s="3"/>
      <c r="BP220" s="3"/>
      <c r="BQ220" s="8"/>
      <c r="BR220" s="8"/>
      <c r="BS220" s="3"/>
      <c r="BT220" s="3"/>
      <c r="BU220" s="8"/>
      <c r="BV220" s="8"/>
      <c r="BW220" s="3"/>
      <c r="BX220" s="3"/>
      <c r="BY220" s="9"/>
      <c r="BZ220" s="9"/>
      <c r="CA220" s="3"/>
      <c r="CB220" s="3"/>
      <c r="CC220" s="8"/>
      <c r="CD220" s="8"/>
      <c r="CE220" s="8"/>
      <c r="CF220" s="8"/>
      <c r="CG220" s="8"/>
      <c r="CH220" s="8"/>
      <c r="CI220" s="8"/>
      <c r="CJ220" s="8"/>
      <c r="CK220" s="8"/>
      <c r="CL220" s="8"/>
      <c r="CM220" s="8"/>
      <c r="CN220" s="8"/>
      <c r="CO220" s="8"/>
      <c r="CP220" s="8"/>
      <c r="CQ220" s="8"/>
      <c r="CR220" s="8"/>
      <c r="CS220" s="8"/>
      <c r="CT220" s="8"/>
      <c r="CU220" s="8"/>
      <c r="CV220" s="8"/>
      <c r="CW220" s="8"/>
      <c r="CX220" s="8"/>
      <c r="CY220" s="8"/>
      <c r="CZ220" s="8"/>
      <c r="DA220" s="8"/>
      <c r="DB220" s="8"/>
      <c r="DC220" s="8"/>
      <c r="DD220" s="8"/>
      <c r="DE220" s="8"/>
      <c r="DF220" s="8"/>
      <c r="DG220" s="8"/>
      <c r="DH220" s="8"/>
      <c r="DI220" s="8"/>
      <c r="DJ220" s="8"/>
      <c r="DK220" s="8"/>
      <c r="DL220" s="8"/>
      <c r="DM220" s="8"/>
      <c r="DN220" s="8"/>
      <c r="DO220" s="8"/>
      <c r="DP220" s="8"/>
      <c r="DQ220" s="8"/>
      <c r="DR220" s="8"/>
      <c r="DS220" s="8"/>
      <c r="DT220" s="8"/>
    </row>
    <row r="221" spans="1:124" ht="16" x14ac:dyDescent="0.2">
      <c r="A221" s="20"/>
      <c r="B221" s="2"/>
      <c r="C221" s="17"/>
      <c r="D221" s="2"/>
      <c r="E221" s="16"/>
      <c r="F221" s="17"/>
      <c r="G221" s="5"/>
      <c r="H221" s="17"/>
      <c r="I221" s="3"/>
      <c r="J221" s="3"/>
      <c r="K221" s="3"/>
      <c r="L221" s="6"/>
      <c r="M221" s="3"/>
      <c r="N221" s="3"/>
      <c r="O221" s="7"/>
      <c r="P221" s="20"/>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3"/>
      <c r="BC221" s="3"/>
      <c r="BD221" s="8"/>
      <c r="BE221" s="8"/>
      <c r="BF221" s="8"/>
      <c r="BG221" s="3"/>
      <c r="BH221" s="3"/>
      <c r="BI221" s="8"/>
      <c r="BJ221" s="8"/>
      <c r="BK221" s="3"/>
      <c r="BL221" s="3"/>
      <c r="BM221" s="8"/>
      <c r="BN221" s="8"/>
      <c r="BO221" s="3"/>
      <c r="BP221" s="3"/>
      <c r="BQ221" s="8"/>
      <c r="BR221" s="8"/>
      <c r="BS221" s="3"/>
      <c r="BT221" s="3"/>
      <c r="BU221" s="8"/>
      <c r="BV221" s="8"/>
      <c r="BW221" s="3"/>
      <c r="BX221" s="3"/>
      <c r="BY221" s="9"/>
      <c r="BZ221" s="9"/>
      <c r="CA221" s="3"/>
      <c r="CB221" s="3"/>
      <c r="CC221" s="8"/>
      <c r="CD221" s="8"/>
      <c r="CE221" s="8"/>
      <c r="CF221" s="8"/>
      <c r="CG221" s="8"/>
      <c r="CH221" s="8"/>
      <c r="CI221" s="8"/>
      <c r="CJ221" s="8"/>
      <c r="CK221" s="8"/>
      <c r="CL221" s="8"/>
      <c r="CM221" s="8"/>
      <c r="CN221" s="8"/>
      <c r="CO221" s="8"/>
      <c r="CP221" s="8"/>
      <c r="CQ221" s="8"/>
      <c r="CR221" s="8"/>
      <c r="CS221" s="8"/>
      <c r="CT221" s="8"/>
      <c r="CU221" s="8"/>
      <c r="CV221" s="8"/>
      <c r="CW221" s="8"/>
      <c r="CX221" s="8"/>
      <c r="CY221" s="8"/>
      <c r="CZ221" s="8"/>
      <c r="DA221" s="8"/>
      <c r="DB221" s="8"/>
      <c r="DC221" s="8"/>
      <c r="DD221" s="8"/>
      <c r="DE221" s="8"/>
      <c r="DF221" s="8"/>
      <c r="DG221" s="8"/>
      <c r="DH221" s="8"/>
      <c r="DI221" s="8"/>
      <c r="DJ221" s="8"/>
      <c r="DK221" s="8"/>
      <c r="DL221" s="8"/>
      <c r="DM221" s="8"/>
      <c r="DN221" s="8"/>
      <c r="DO221" s="8"/>
      <c r="DP221" s="8"/>
      <c r="DQ221" s="8"/>
      <c r="DR221" s="8"/>
      <c r="DS221" s="8"/>
      <c r="DT221" s="8"/>
    </row>
    <row r="222" spans="1:124" ht="16" x14ac:dyDescent="0.2">
      <c r="A222" s="20"/>
      <c r="B222" s="2"/>
      <c r="C222" s="17"/>
      <c r="D222" s="2"/>
      <c r="E222" s="16"/>
      <c r="F222" s="17"/>
      <c r="G222" s="5"/>
      <c r="H222" s="17"/>
      <c r="I222" s="3"/>
      <c r="J222" s="3"/>
      <c r="K222" s="3"/>
      <c r="L222" s="6"/>
      <c r="M222" s="3"/>
      <c r="N222" s="3"/>
      <c r="O222" s="7"/>
      <c r="P222" s="20"/>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3"/>
      <c r="BC222" s="3"/>
      <c r="BD222" s="8"/>
      <c r="BE222" s="8"/>
      <c r="BF222" s="8"/>
      <c r="BG222" s="3"/>
      <c r="BH222" s="3"/>
      <c r="BI222" s="8"/>
      <c r="BJ222" s="8"/>
      <c r="BK222" s="3"/>
      <c r="BL222" s="3"/>
      <c r="BM222" s="8"/>
      <c r="BN222" s="8"/>
      <c r="BO222" s="3"/>
      <c r="BP222" s="3"/>
      <c r="BQ222" s="8"/>
      <c r="BR222" s="8"/>
      <c r="BS222" s="3"/>
      <c r="BT222" s="3"/>
      <c r="BU222" s="8"/>
      <c r="BV222" s="8"/>
      <c r="BW222" s="3"/>
      <c r="BX222" s="3"/>
      <c r="BY222" s="9"/>
      <c r="BZ222" s="9"/>
      <c r="CA222" s="3"/>
      <c r="CB222" s="3"/>
      <c r="CC222" s="8"/>
      <c r="CD222" s="8"/>
      <c r="CE222" s="8"/>
      <c r="CF222" s="8"/>
      <c r="CG222" s="8"/>
      <c r="CH222" s="8"/>
      <c r="CI222" s="8"/>
      <c r="CJ222" s="8"/>
      <c r="CK222" s="8"/>
      <c r="CL222" s="8"/>
      <c r="CM222" s="8"/>
      <c r="CN222" s="8"/>
      <c r="CO222" s="8"/>
      <c r="CP222" s="8"/>
      <c r="CQ222" s="8"/>
      <c r="CR222" s="8"/>
      <c r="CS222" s="8"/>
      <c r="CT222" s="8"/>
      <c r="CU222" s="8"/>
      <c r="CV222" s="8"/>
      <c r="CW222" s="8"/>
      <c r="CX222" s="8"/>
      <c r="CY222" s="8"/>
      <c r="CZ222" s="8"/>
      <c r="DA222" s="8"/>
      <c r="DB222" s="8"/>
      <c r="DC222" s="8"/>
      <c r="DD222" s="8"/>
      <c r="DE222" s="8"/>
      <c r="DF222" s="8"/>
      <c r="DG222" s="8"/>
      <c r="DH222" s="8"/>
      <c r="DI222" s="8"/>
      <c r="DJ222" s="8"/>
      <c r="DK222" s="8"/>
      <c r="DL222" s="8"/>
      <c r="DM222" s="8"/>
      <c r="DN222" s="8"/>
      <c r="DO222" s="8"/>
      <c r="DP222" s="8"/>
      <c r="DQ222" s="8"/>
      <c r="DR222" s="8"/>
      <c r="DS222" s="8"/>
      <c r="DT222" s="8"/>
    </row>
    <row r="223" spans="1:124" ht="16" x14ac:dyDescent="0.2">
      <c r="A223" s="20"/>
      <c r="B223" s="2"/>
      <c r="C223" s="17"/>
      <c r="D223" s="2"/>
      <c r="E223" s="16"/>
      <c r="F223" s="17"/>
      <c r="G223" s="5"/>
      <c r="H223" s="17"/>
      <c r="I223" s="3"/>
      <c r="J223" s="3"/>
      <c r="K223" s="3"/>
      <c r="L223" s="6"/>
      <c r="M223" s="3"/>
      <c r="N223" s="3"/>
      <c r="O223" s="7"/>
      <c r="P223" s="20"/>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3"/>
      <c r="BC223" s="3"/>
      <c r="BD223" s="8"/>
      <c r="BE223" s="8"/>
      <c r="BF223" s="8"/>
      <c r="BG223" s="3"/>
      <c r="BH223" s="3"/>
      <c r="BI223" s="8"/>
      <c r="BJ223" s="8"/>
      <c r="BK223" s="3"/>
      <c r="BL223" s="3"/>
      <c r="BM223" s="8"/>
      <c r="BN223" s="8"/>
      <c r="BO223" s="3"/>
      <c r="BP223" s="3"/>
      <c r="BQ223" s="8"/>
      <c r="BR223" s="8"/>
      <c r="BS223" s="3"/>
      <c r="BT223" s="3"/>
      <c r="BU223" s="8"/>
      <c r="BV223" s="8"/>
      <c r="BW223" s="3"/>
      <c r="BX223" s="3"/>
      <c r="BY223" s="9"/>
      <c r="BZ223" s="9"/>
      <c r="CA223" s="3"/>
      <c r="CB223" s="3"/>
      <c r="CC223" s="8"/>
      <c r="CD223" s="8"/>
      <c r="CE223" s="8"/>
      <c r="CF223" s="8"/>
      <c r="CG223" s="8"/>
      <c r="CH223" s="8"/>
      <c r="CI223" s="8"/>
      <c r="CJ223" s="8"/>
      <c r="CK223" s="8"/>
      <c r="CL223" s="8"/>
      <c r="CM223" s="8"/>
      <c r="CN223" s="8"/>
      <c r="CO223" s="8"/>
      <c r="CP223" s="8"/>
      <c r="CQ223" s="8"/>
      <c r="CR223" s="8"/>
      <c r="CS223" s="8"/>
      <c r="CT223" s="8"/>
      <c r="CU223" s="8"/>
      <c r="CV223" s="8"/>
      <c r="CW223" s="8"/>
      <c r="CX223" s="8"/>
      <c r="CY223" s="8"/>
      <c r="CZ223" s="8"/>
      <c r="DA223" s="8"/>
      <c r="DB223" s="8"/>
      <c r="DC223" s="8"/>
      <c r="DD223" s="8"/>
      <c r="DE223" s="8"/>
      <c r="DF223" s="8"/>
      <c r="DG223" s="8"/>
      <c r="DH223" s="8"/>
      <c r="DI223" s="8"/>
      <c r="DJ223" s="8"/>
      <c r="DK223" s="8"/>
      <c r="DL223" s="8"/>
      <c r="DM223" s="8"/>
      <c r="DN223" s="8"/>
      <c r="DO223" s="8"/>
      <c r="DP223" s="8"/>
      <c r="DQ223" s="8"/>
      <c r="DR223" s="8"/>
      <c r="DS223" s="8"/>
      <c r="DT223" s="8"/>
    </row>
    <row r="224" spans="1:124" ht="16" x14ac:dyDescent="0.2">
      <c r="A224" s="20"/>
      <c r="B224" s="2"/>
      <c r="C224" s="17"/>
      <c r="D224" s="2"/>
      <c r="E224" s="16"/>
      <c r="F224" s="17"/>
      <c r="G224" s="5"/>
      <c r="H224" s="17"/>
      <c r="I224" s="3"/>
      <c r="J224" s="3"/>
      <c r="K224" s="3"/>
      <c r="L224" s="6"/>
      <c r="M224" s="3"/>
      <c r="N224" s="3"/>
      <c r="O224" s="7"/>
      <c r="P224" s="20"/>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3"/>
      <c r="BC224" s="3"/>
      <c r="BD224" s="8"/>
      <c r="BE224" s="8"/>
      <c r="BF224" s="8"/>
      <c r="BG224" s="3"/>
      <c r="BH224" s="3"/>
      <c r="BI224" s="8"/>
      <c r="BJ224" s="8"/>
      <c r="BK224" s="3"/>
      <c r="BL224" s="3"/>
      <c r="BM224" s="8"/>
      <c r="BN224" s="8"/>
      <c r="BO224" s="3"/>
      <c r="BP224" s="3"/>
      <c r="BQ224" s="8"/>
      <c r="BR224" s="8"/>
      <c r="BS224" s="3"/>
      <c r="BT224" s="3"/>
      <c r="BU224" s="8"/>
      <c r="BV224" s="8"/>
      <c r="BW224" s="3"/>
      <c r="BX224" s="3"/>
      <c r="BY224" s="9"/>
      <c r="BZ224" s="9"/>
      <c r="CA224" s="3"/>
      <c r="CB224" s="3"/>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c r="DL224" s="8"/>
      <c r="DM224" s="8"/>
      <c r="DN224" s="8"/>
      <c r="DO224" s="8"/>
      <c r="DP224" s="8"/>
      <c r="DQ224" s="8"/>
      <c r="DR224" s="8"/>
      <c r="DS224" s="8"/>
      <c r="DT224" s="8"/>
    </row>
    <row r="225" spans="1:124" ht="16" x14ac:dyDescent="0.2">
      <c r="A225" s="20"/>
      <c r="B225" s="2"/>
      <c r="C225" s="17"/>
      <c r="D225" s="2"/>
      <c r="E225" s="16"/>
      <c r="F225" s="17"/>
      <c r="G225" s="5"/>
      <c r="H225" s="17"/>
      <c r="I225" s="3"/>
      <c r="J225" s="3"/>
      <c r="K225" s="3"/>
      <c r="L225" s="6"/>
      <c r="M225" s="3"/>
      <c r="N225" s="3"/>
      <c r="O225" s="7"/>
      <c r="P225" s="20"/>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3"/>
      <c r="BC225" s="3"/>
      <c r="BD225" s="8"/>
      <c r="BE225" s="8"/>
      <c r="BF225" s="8"/>
      <c r="BG225" s="3"/>
      <c r="BH225" s="3"/>
      <c r="BI225" s="8"/>
      <c r="BJ225" s="8"/>
      <c r="BK225" s="3"/>
      <c r="BL225" s="3"/>
      <c r="BM225" s="8"/>
      <c r="BN225" s="8"/>
      <c r="BO225" s="3"/>
      <c r="BP225" s="3"/>
      <c r="BQ225" s="8"/>
      <c r="BR225" s="8"/>
      <c r="BS225" s="3"/>
      <c r="BT225" s="3"/>
      <c r="BU225" s="8"/>
      <c r="BV225" s="8"/>
      <c r="BW225" s="3"/>
      <c r="BX225" s="3"/>
      <c r="BY225" s="9"/>
      <c r="BZ225" s="9"/>
      <c r="CA225" s="3"/>
      <c r="CB225" s="3"/>
      <c r="CC225" s="8"/>
      <c r="CD225" s="8"/>
      <c r="CE225" s="8"/>
      <c r="CF225" s="8"/>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8"/>
      <c r="DS225" s="8"/>
      <c r="DT225" s="8"/>
    </row>
    <row r="226" spans="1:124" ht="16" x14ac:dyDescent="0.2">
      <c r="A226" s="20"/>
      <c r="B226" s="2"/>
      <c r="C226" s="17"/>
      <c r="D226" s="2"/>
      <c r="E226" s="16"/>
      <c r="F226" s="17"/>
      <c r="G226" s="5"/>
      <c r="H226" s="17"/>
      <c r="I226" s="3"/>
      <c r="J226" s="3"/>
      <c r="K226" s="3"/>
      <c r="L226" s="6"/>
      <c r="M226" s="3"/>
      <c r="N226" s="3"/>
      <c r="O226" s="7"/>
      <c r="P226" s="20"/>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3"/>
      <c r="BC226" s="3"/>
      <c r="BD226" s="8"/>
      <c r="BE226" s="8"/>
      <c r="BF226" s="8"/>
      <c r="BG226" s="3"/>
      <c r="BH226" s="3"/>
      <c r="BI226" s="8"/>
      <c r="BJ226" s="8"/>
      <c r="BK226" s="3"/>
      <c r="BL226" s="3"/>
      <c r="BM226" s="8"/>
      <c r="BN226" s="8"/>
      <c r="BO226" s="3"/>
      <c r="BP226" s="3"/>
      <c r="BQ226" s="8"/>
      <c r="BR226" s="8"/>
      <c r="BS226" s="3"/>
      <c r="BT226" s="3"/>
      <c r="BU226" s="8"/>
      <c r="BV226" s="8"/>
      <c r="BW226" s="3"/>
      <c r="BX226" s="3"/>
      <c r="BY226" s="9"/>
      <c r="BZ226" s="9"/>
      <c r="CA226" s="3"/>
      <c r="CB226" s="3"/>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c r="DC226" s="8"/>
      <c r="DD226" s="8"/>
      <c r="DE226" s="8"/>
      <c r="DF226" s="8"/>
      <c r="DG226" s="8"/>
      <c r="DH226" s="8"/>
      <c r="DI226" s="8"/>
      <c r="DJ226" s="8"/>
      <c r="DK226" s="8"/>
      <c r="DL226" s="8"/>
      <c r="DM226" s="8"/>
      <c r="DN226" s="8"/>
      <c r="DO226" s="8"/>
      <c r="DP226" s="8"/>
      <c r="DQ226" s="8"/>
      <c r="DR226" s="8"/>
      <c r="DS226" s="8"/>
      <c r="DT226" s="8"/>
    </row>
    <row r="227" spans="1:124" ht="16" x14ac:dyDescent="0.2">
      <c r="A227" s="20"/>
      <c r="B227" s="2"/>
      <c r="C227" s="17"/>
      <c r="D227" s="2"/>
      <c r="E227" s="16"/>
      <c r="F227" s="17"/>
      <c r="G227" s="5"/>
      <c r="H227" s="17"/>
      <c r="I227" s="3"/>
      <c r="J227" s="3"/>
      <c r="K227" s="3"/>
      <c r="L227" s="6"/>
      <c r="M227" s="3"/>
      <c r="N227" s="3"/>
      <c r="O227" s="7"/>
      <c r="P227" s="20"/>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3"/>
      <c r="BC227" s="3"/>
      <c r="BD227" s="8"/>
      <c r="BE227" s="8"/>
      <c r="BF227" s="8"/>
      <c r="BG227" s="3"/>
      <c r="BH227" s="3"/>
      <c r="BI227" s="8"/>
      <c r="BJ227" s="8"/>
      <c r="BK227" s="3"/>
      <c r="BL227" s="3"/>
      <c r="BM227" s="8"/>
      <c r="BN227" s="8"/>
      <c r="BO227" s="3"/>
      <c r="BP227" s="3"/>
      <c r="BQ227" s="8"/>
      <c r="BR227" s="8"/>
      <c r="BS227" s="3"/>
      <c r="BT227" s="3"/>
      <c r="BU227" s="8"/>
      <c r="BV227" s="8"/>
      <c r="BW227" s="3"/>
      <c r="BX227" s="3"/>
      <c r="BY227" s="9"/>
      <c r="BZ227" s="9"/>
      <c r="CA227" s="3"/>
      <c r="CB227" s="3"/>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row>
    <row r="228" spans="1:124" ht="16" x14ac:dyDescent="0.2">
      <c r="A228" s="20"/>
      <c r="B228" s="2"/>
      <c r="C228" s="17"/>
      <c r="D228" s="2"/>
      <c r="E228" s="16"/>
      <c r="F228" s="17"/>
      <c r="G228" s="5"/>
      <c r="H228" s="17"/>
      <c r="I228" s="3"/>
      <c r="J228" s="3"/>
      <c r="K228" s="3"/>
      <c r="L228" s="6"/>
      <c r="M228" s="3"/>
      <c r="N228" s="3"/>
      <c r="O228" s="7"/>
      <c r="P228" s="20"/>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3"/>
      <c r="BC228" s="3"/>
      <c r="BD228" s="8"/>
      <c r="BE228" s="8"/>
      <c r="BF228" s="8"/>
      <c r="BG228" s="3"/>
      <c r="BH228" s="3"/>
      <c r="BI228" s="8"/>
      <c r="BJ228" s="8"/>
      <c r="BK228" s="3"/>
      <c r="BL228" s="3"/>
      <c r="BM228" s="8"/>
      <c r="BN228" s="8"/>
      <c r="BO228" s="3"/>
      <c r="BP228" s="3"/>
      <c r="BQ228" s="8"/>
      <c r="BR228" s="8"/>
      <c r="BS228" s="3"/>
      <c r="BT228" s="3"/>
      <c r="BU228" s="8"/>
      <c r="BV228" s="8"/>
      <c r="BW228" s="3"/>
      <c r="BX228" s="3"/>
      <c r="BY228" s="9"/>
      <c r="BZ228" s="9"/>
      <c r="CA228" s="3"/>
      <c r="CB228" s="3"/>
      <c r="CC228" s="8"/>
      <c r="CD228" s="8"/>
      <c r="CE228" s="8"/>
      <c r="CF228" s="8"/>
      <c r="CG228" s="8"/>
      <c r="CH228" s="8"/>
      <c r="CI228" s="8"/>
      <c r="CJ228" s="8"/>
      <c r="CK228" s="8"/>
      <c r="CL228" s="8"/>
      <c r="CM228" s="8"/>
      <c r="CN228" s="8"/>
      <c r="CO228" s="8"/>
      <c r="CP228" s="8"/>
      <c r="CQ228" s="8"/>
      <c r="CR228" s="8"/>
      <c r="CS228" s="8"/>
      <c r="CT228" s="8"/>
      <c r="CU228" s="8"/>
      <c r="CV228" s="8"/>
      <c r="CW228" s="8"/>
      <c r="CX228" s="8"/>
      <c r="CY228" s="8"/>
      <c r="CZ228" s="8"/>
      <c r="DA228" s="8"/>
      <c r="DB228" s="8"/>
      <c r="DC228" s="8"/>
      <c r="DD228" s="8"/>
      <c r="DE228" s="8"/>
      <c r="DF228" s="8"/>
      <c r="DG228" s="8"/>
      <c r="DH228" s="8"/>
      <c r="DI228" s="8"/>
      <c r="DJ228" s="8"/>
      <c r="DK228" s="8"/>
      <c r="DL228" s="8"/>
      <c r="DM228" s="8"/>
      <c r="DN228" s="8"/>
      <c r="DO228" s="8"/>
      <c r="DP228" s="8"/>
      <c r="DQ228" s="8"/>
      <c r="DR228" s="8"/>
      <c r="DS228" s="8"/>
      <c r="DT228" s="8"/>
    </row>
    <row r="229" spans="1:124" ht="16" x14ac:dyDescent="0.2">
      <c r="A229" s="20"/>
      <c r="B229" s="2"/>
      <c r="C229" s="17"/>
      <c r="D229" s="2"/>
      <c r="E229" s="16"/>
      <c r="F229" s="17"/>
      <c r="G229" s="5"/>
      <c r="H229" s="17"/>
      <c r="I229" s="3"/>
      <c r="J229" s="3"/>
      <c r="K229" s="3"/>
      <c r="L229" s="6"/>
      <c r="M229" s="3"/>
      <c r="N229" s="3"/>
      <c r="O229" s="7"/>
      <c r="P229" s="20"/>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7"/>
      <c r="AZ229" s="7"/>
      <c r="BA229" s="7"/>
      <c r="BB229" s="3"/>
      <c r="BC229" s="3"/>
      <c r="BD229" s="8"/>
      <c r="BE229" s="8"/>
      <c r="BF229" s="8"/>
      <c r="BG229" s="3"/>
      <c r="BH229" s="3"/>
      <c r="BI229" s="8"/>
      <c r="BJ229" s="8"/>
      <c r="BK229" s="3"/>
      <c r="BL229" s="3"/>
      <c r="BM229" s="8"/>
      <c r="BN229" s="8"/>
      <c r="BO229" s="3"/>
      <c r="BP229" s="3"/>
      <c r="BQ229" s="8"/>
      <c r="BR229" s="8"/>
      <c r="BS229" s="3"/>
      <c r="BT229" s="3"/>
      <c r="BU229" s="8"/>
      <c r="BV229" s="8"/>
      <c r="BW229" s="3"/>
      <c r="BX229" s="3"/>
      <c r="BY229" s="9"/>
      <c r="BZ229" s="9"/>
      <c r="CA229" s="3"/>
      <c r="CB229" s="3"/>
      <c r="CC229" s="8"/>
      <c r="CD229" s="8"/>
      <c r="CE229" s="8"/>
      <c r="CF229" s="8"/>
      <c r="CG229" s="8"/>
      <c r="CH229" s="8"/>
      <c r="CI229" s="8"/>
      <c r="CJ229" s="8"/>
      <c r="CK229" s="8"/>
      <c r="CL229" s="8"/>
      <c r="CM229" s="8"/>
      <c r="CN229" s="8"/>
      <c r="CO229" s="8"/>
      <c r="CP229" s="8"/>
      <c r="CQ229" s="8"/>
      <c r="CR229" s="8"/>
      <c r="CS229" s="8"/>
      <c r="CT229" s="8"/>
      <c r="CU229" s="8"/>
      <c r="CV229" s="8"/>
      <c r="CW229" s="8"/>
      <c r="CX229" s="8"/>
      <c r="CY229" s="8"/>
      <c r="CZ229" s="8"/>
      <c r="DA229" s="8"/>
      <c r="DB229" s="8"/>
      <c r="DC229" s="8"/>
      <c r="DD229" s="8"/>
      <c r="DE229" s="8"/>
      <c r="DF229" s="8"/>
      <c r="DG229" s="8"/>
      <c r="DH229" s="8"/>
      <c r="DI229" s="8"/>
      <c r="DJ229" s="8"/>
      <c r="DK229" s="8"/>
      <c r="DL229" s="8"/>
      <c r="DM229" s="8"/>
      <c r="DN229" s="8"/>
      <c r="DO229" s="8"/>
      <c r="DP229" s="8"/>
      <c r="DQ229" s="8"/>
      <c r="DR229" s="8"/>
      <c r="DS229" s="8"/>
      <c r="DT229" s="8"/>
    </row>
    <row r="230" spans="1:124" ht="16" x14ac:dyDescent="0.2">
      <c r="A230" s="20"/>
      <c r="B230" s="2"/>
      <c r="C230" s="17"/>
      <c r="D230" s="2"/>
      <c r="E230" s="16"/>
      <c r="F230" s="17"/>
      <c r="G230" s="5"/>
      <c r="H230" s="17"/>
      <c r="I230" s="3"/>
      <c r="J230" s="3"/>
      <c r="K230" s="3"/>
      <c r="L230" s="6"/>
      <c r="M230" s="3"/>
      <c r="N230" s="3"/>
      <c r="O230" s="7"/>
      <c r="P230" s="20"/>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7"/>
      <c r="AZ230" s="7"/>
      <c r="BA230" s="7"/>
      <c r="BB230" s="3"/>
      <c r="BC230" s="3"/>
      <c r="BD230" s="8"/>
      <c r="BE230" s="8"/>
      <c r="BF230" s="8"/>
      <c r="BG230" s="3"/>
      <c r="BH230" s="3"/>
      <c r="BI230" s="8"/>
      <c r="BJ230" s="8"/>
      <c r="BK230" s="3"/>
      <c r="BL230" s="3"/>
      <c r="BM230" s="8"/>
      <c r="BN230" s="8"/>
      <c r="BO230" s="3"/>
      <c r="BP230" s="3"/>
      <c r="BQ230" s="8"/>
      <c r="BR230" s="8"/>
      <c r="BS230" s="3"/>
      <c r="BT230" s="3"/>
      <c r="BU230" s="8"/>
      <c r="BV230" s="8"/>
      <c r="BW230" s="3"/>
      <c r="BX230" s="3"/>
      <c r="BY230" s="9"/>
      <c r="BZ230" s="9"/>
      <c r="CA230" s="3"/>
      <c r="CB230" s="3"/>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c r="DF230" s="8"/>
      <c r="DG230" s="8"/>
      <c r="DH230" s="8"/>
      <c r="DI230" s="8"/>
      <c r="DJ230" s="8"/>
      <c r="DK230" s="8"/>
      <c r="DL230" s="8"/>
      <c r="DM230" s="8"/>
      <c r="DN230" s="8"/>
      <c r="DO230" s="8"/>
      <c r="DP230" s="8"/>
      <c r="DQ230" s="8"/>
      <c r="DR230" s="8"/>
      <c r="DS230" s="8"/>
      <c r="DT230" s="8"/>
    </row>
    <row r="231" spans="1:124" ht="16" x14ac:dyDescent="0.2">
      <c r="A231" s="20"/>
      <c r="B231" s="2"/>
      <c r="C231" s="17"/>
      <c r="D231" s="2"/>
      <c r="E231" s="16"/>
      <c r="F231" s="17"/>
      <c r="G231" s="5"/>
      <c r="H231" s="17"/>
      <c r="I231" s="3"/>
      <c r="J231" s="3"/>
      <c r="K231" s="3"/>
      <c r="L231" s="6"/>
      <c r="M231" s="3"/>
      <c r="N231" s="3"/>
      <c r="O231" s="7"/>
      <c r="P231" s="20"/>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3"/>
      <c r="BC231" s="3"/>
      <c r="BD231" s="8"/>
      <c r="BE231" s="8"/>
      <c r="BF231" s="8"/>
      <c r="BG231" s="3"/>
      <c r="BH231" s="3"/>
      <c r="BI231" s="8"/>
      <c r="BJ231" s="8"/>
      <c r="BK231" s="3"/>
      <c r="BL231" s="3"/>
      <c r="BM231" s="8"/>
      <c r="BN231" s="8"/>
      <c r="BO231" s="3"/>
      <c r="BP231" s="3"/>
      <c r="BQ231" s="8"/>
      <c r="BR231" s="8"/>
      <c r="BS231" s="3"/>
      <c r="BT231" s="3"/>
      <c r="BU231" s="8"/>
      <c r="BV231" s="8"/>
      <c r="BW231" s="3"/>
      <c r="BX231" s="3"/>
      <c r="BY231" s="9"/>
      <c r="BZ231" s="9"/>
      <c r="CA231" s="3"/>
      <c r="CB231" s="3"/>
      <c r="CC231" s="8"/>
      <c r="CD231" s="8"/>
      <c r="CE231" s="8"/>
      <c r="CF231" s="8"/>
      <c r="CG231" s="8"/>
      <c r="CH231" s="8"/>
      <c r="CI231" s="8"/>
      <c r="CJ231" s="8"/>
      <c r="CK231" s="8"/>
      <c r="CL231" s="8"/>
      <c r="CM231" s="8"/>
      <c r="CN231" s="8"/>
      <c r="CO231" s="8"/>
      <c r="CP231" s="8"/>
      <c r="CQ231" s="8"/>
      <c r="CR231" s="8"/>
      <c r="CS231" s="8"/>
      <c r="CT231" s="8"/>
      <c r="CU231" s="8"/>
      <c r="CV231" s="8"/>
      <c r="CW231" s="8"/>
      <c r="CX231" s="8"/>
      <c r="CY231" s="8"/>
      <c r="CZ231" s="8"/>
      <c r="DA231" s="8"/>
      <c r="DB231" s="8"/>
      <c r="DC231" s="8"/>
      <c r="DD231" s="8"/>
      <c r="DE231" s="8"/>
      <c r="DF231" s="8"/>
      <c r="DG231" s="8"/>
      <c r="DH231" s="8"/>
      <c r="DI231" s="8"/>
      <c r="DJ231" s="8"/>
      <c r="DK231" s="8"/>
      <c r="DL231" s="8"/>
      <c r="DM231" s="8"/>
      <c r="DN231" s="8"/>
      <c r="DO231" s="8"/>
      <c r="DP231" s="8"/>
      <c r="DQ231" s="8"/>
      <c r="DR231" s="8"/>
      <c r="DS231" s="8"/>
      <c r="DT231" s="8"/>
    </row>
    <row r="232" spans="1:124" ht="16" x14ac:dyDescent="0.2">
      <c r="A232" s="20"/>
      <c r="B232" s="2"/>
      <c r="C232" s="17"/>
      <c r="D232" s="2"/>
      <c r="E232" s="16"/>
      <c r="F232" s="17"/>
      <c r="G232" s="5"/>
      <c r="H232" s="17"/>
      <c r="I232" s="3"/>
      <c r="J232" s="3"/>
      <c r="K232" s="3"/>
      <c r="L232" s="6"/>
      <c r="M232" s="3"/>
      <c r="N232" s="3"/>
      <c r="O232" s="7"/>
      <c r="P232" s="20"/>
      <c r="Q232" s="7"/>
      <c r="R232" s="7"/>
      <c r="S232" s="7"/>
      <c r="T232" s="7"/>
      <c r="U232" s="7"/>
      <c r="V232" s="7"/>
      <c r="W232" s="7"/>
      <c r="X232" s="7"/>
      <c r="Y232" s="7"/>
      <c r="Z232" s="7"/>
      <c r="AA232" s="7"/>
      <c r="AB232" s="7"/>
      <c r="AC232" s="7"/>
      <c r="AD232" s="7"/>
      <c r="AE232" s="7"/>
      <c r="AF232" s="7"/>
      <c r="AG232" s="7"/>
      <c r="AH232" s="7"/>
      <c r="AI232" s="7"/>
      <c r="AJ232" s="7"/>
      <c r="AK232" s="7"/>
      <c r="AL232" s="7"/>
      <c r="AM232" s="7"/>
      <c r="AN232" s="7"/>
      <c r="AO232" s="7"/>
      <c r="AP232" s="7"/>
      <c r="AQ232" s="7"/>
      <c r="AR232" s="7"/>
      <c r="AS232" s="7"/>
      <c r="AT232" s="7"/>
      <c r="AU232" s="7"/>
      <c r="AV232" s="7"/>
      <c r="AW232" s="7"/>
      <c r="AX232" s="7"/>
      <c r="AY232" s="7"/>
      <c r="AZ232" s="7"/>
      <c r="BA232" s="7"/>
      <c r="BB232" s="3"/>
      <c r="BC232" s="3"/>
      <c r="BD232" s="8"/>
      <c r="BE232" s="8"/>
      <c r="BF232" s="8"/>
      <c r="BG232" s="3"/>
      <c r="BH232" s="3"/>
      <c r="BI232" s="8"/>
      <c r="BJ232" s="8"/>
      <c r="BK232" s="3"/>
      <c r="BL232" s="3"/>
      <c r="BM232" s="8"/>
      <c r="BN232" s="8"/>
      <c r="BO232" s="3"/>
      <c r="BP232" s="3"/>
      <c r="BQ232" s="8"/>
      <c r="BR232" s="8"/>
      <c r="BS232" s="3"/>
      <c r="BT232" s="3"/>
      <c r="BU232" s="8"/>
      <c r="BV232" s="8"/>
      <c r="BW232" s="3"/>
      <c r="BX232" s="3"/>
      <c r="BY232" s="9"/>
      <c r="BZ232" s="9"/>
      <c r="CA232" s="3"/>
      <c r="CB232" s="3"/>
      <c r="CC232" s="8"/>
      <c r="CD232" s="8"/>
      <c r="CE232" s="8"/>
      <c r="CF232" s="8"/>
      <c r="CG232" s="8"/>
      <c r="CH232" s="8"/>
      <c r="CI232" s="8"/>
      <c r="CJ232" s="8"/>
      <c r="CK232" s="8"/>
      <c r="CL232" s="8"/>
      <c r="CM232" s="8"/>
      <c r="CN232" s="8"/>
      <c r="CO232" s="8"/>
      <c r="CP232" s="8"/>
      <c r="CQ232" s="8"/>
      <c r="CR232" s="8"/>
      <c r="CS232" s="8"/>
      <c r="CT232" s="8"/>
      <c r="CU232" s="8"/>
      <c r="CV232" s="8"/>
      <c r="CW232" s="8"/>
      <c r="CX232" s="8"/>
      <c r="CY232" s="8"/>
      <c r="CZ232" s="8"/>
      <c r="DA232" s="8"/>
      <c r="DB232" s="8"/>
      <c r="DC232" s="8"/>
      <c r="DD232" s="8"/>
      <c r="DE232" s="8"/>
      <c r="DF232" s="8"/>
      <c r="DG232" s="8"/>
      <c r="DH232" s="8"/>
      <c r="DI232" s="8"/>
      <c r="DJ232" s="8"/>
      <c r="DK232" s="8"/>
      <c r="DL232" s="8"/>
      <c r="DM232" s="8"/>
      <c r="DN232" s="8"/>
      <c r="DO232" s="8"/>
      <c r="DP232" s="8"/>
      <c r="DQ232" s="8"/>
      <c r="DR232" s="8"/>
      <c r="DS232" s="8"/>
      <c r="DT232" s="8"/>
    </row>
    <row r="233" spans="1:124" ht="16" x14ac:dyDescent="0.2">
      <c r="A233" s="20"/>
      <c r="B233" s="2"/>
      <c r="C233" s="17"/>
      <c r="D233" s="2"/>
      <c r="E233" s="16"/>
      <c r="F233" s="17"/>
      <c r="G233" s="5"/>
      <c r="H233" s="17"/>
      <c r="I233" s="3"/>
      <c r="J233" s="3"/>
      <c r="K233" s="3"/>
      <c r="L233" s="6"/>
      <c r="M233" s="3"/>
      <c r="N233" s="3"/>
      <c r="O233" s="7"/>
      <c r="P233" s="20"/>
      <c r="Q233" s="7"/>
      <c r="R233" s="7"/>
      <c r="S233" s="7"/>
      <c r="T233" s="7"/>
      <c r="U233" s="7"/>
      <c r="V233" s="7"/>
      <c r="W233" s="7"/>
      <c r="X233" s="7"/>
      <c r="Y233" s="7"/>
      <c r="Z233" s="7"/>
      <c r="AA233" s="7"/>
      <c r="AB233" s="7"/>
      <c r="AC233" s="7"/>
      <c r="AD233" s="7"/>
      <c r="AE233" s="7"/>
      <c r="AF233" s="7"/>
      <c r="AG233" s="7"/>
      <c r="AH233" s="7"/>
      <c r="AI233" s="7"/>
      <c r="AJ233" s="7"/>
      <c r="AK233" s="7"/>
      <c r="AL233" s="7"/>
      <c r="AM233" s="7"/>
      <c r="AN233" s="7"/>
      <c r="AO233" s="7"/>
      <c r="AP233" s="7"/>
      <c r="AQ233" s="7"/>
      <c r="AR233" s="7"/>
      <c r="AS233" s="7"/>
      <c r="AT233" s="7"/>
      <c r="AU233" s="7"/>
      <c r="AV233" s="7"/>
      <c r="AW233" s="7"/>
      <c r="AX233" s="7"/>
      <c r="AY233" s="7"/>
      <c r="AZ233" s="7"/>
      <c r="BA233" s="7"/>
      <c r="BB233" s="3"/>
      <c r="BC233" s="3"/>
      <c r="BD233" s="8"/>
      <c r="BE233" s="8"/>
      <c r="BF233" s="8"/>
      <c r="BG233" s="3"/>
      <c r="BH233" s="3"/>
      <c r="BI233" s="8"/>
      <c r="BJ233" s="8"/>
      <c r="BK233" s="3"/>
      <c r="BL233" s="3"/>
      <c r="BM233" s="8"/>
      <c r="BN233" s="8"/>
      <c r="BO233" s="3"/>
      <c r="BP233" s="3"/>
      <c r="BQ233" s="8"/>
      <c r="BR233" s="8"/>
      <c r="BS233" s="3"/>
      <c r="BT233" s="3"/>
      <c r="BU233" s="8"/>
      <c r="BV233" s="8"/>
      <c r="BW233" s="3"/>
      <c r="BX233" s="3"/>
      <c r="BY233" s="9"/>
      <c r="BZ233" s="9"/>
      <c r="CA233" s="3"/>
      <c r="CB233" s="3"/>
      <c r="CC233" s="8"/>
      <c r="CD233" s="8"/>
      <c r="CE233" s="8"/>
      <c r="CF233" s="8"/>
      <c r="CG233" s="8"/>
      <c r="CH233" s="8"/>
      <c r="CI233" s="8"/>
      <c r="CJ233" s="8"/>
      <c r="CK233" s="8"/>
      <c r="CL233" s="8"/>
      <c r="CM233" s="8"/>
      <c r="CN233" s="8"/>
      <c r="CO233" s="8"/>
      <c r="CP233" s="8"/>
      <c r="CQ233" s="8"/>
      <c r="CR233" s="8"/>
      <c r="CS233" s="8"/>
      <c r="CT233" s="8"/>
      <c r="CU233" s="8"/>
      <c r="CV233" s="8"/>
      <c r="CW233" s="8"/>
      <c r="CX233" s="8"/>
      <c r="CY233" s="8"/>
      <c r="CZ233" s="8"/>
      <c r="DA233" s="8"/>
      <c r="DB233" s="8"/>
      <c r="DC233" s="8"/>
      <c r="DD233" s="8"/>
      <c r="DE233" s="8"/>
      <c r="DF233" s="8"/>
      <c r="DG233" s="8"/>
      <c r="DH233" s="8"/>
      <c r="DI233" s="8"/>
      <c r="DJ233" s="8"/>
      <c r="DK233" s="8"/>
      <c r="DL233" s="8"/>
      <c r="DM233" s="8"/>
      <c r="DN233" s="8"/>
      <c r="DO233" s="8"/>
      <c r="DP233" s="8"/>
      <c r="DQ233" s="8"/>
      <c r="DR233" s="8"/>
      <c r="DS233" s="8"/>
      <c r="DT233" s="8"/>
    </row>
    <row r="234" spans="1:124" ht="16" x14ac:dyDescent="0.2">
      <c r="A234" s="20"/>
      <c r="B234" s="2"/>
      <c r="C234" s="17"/>
      <c r="D234" s="2"/>
      <c r="E234" s="16"/>
      <c r="F234" s="17"/>
      <c r="G234" s="5"/>
      <c r="H234" s="17"/>
      <c r="I234" s="3"/>
      <c r="J234" s="3"/>
      <c r="K234" s="3"/>
      <c r="L234" s="6"/>
      <c r="M234" s="3"/>
      <c r="N234" s="3"/>
      <c r="O234" s="7"/>
      <c r="P234" s="20"/>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c r="BA234" s="7"/>
      <c r="BB234" s="3"/>
      <c r="BC234" s="3"/>
      <c r="BD234" s="8"/>
      <c r="BE234" s="8"/>
      <c r="BF234" s="8"/>
      <c r="BG234" s="3"/>
      <c r="BH234" s="3"/>
      <c r="BI234" s="8"/>
      <c r="BJ234" s="8"/>
      <c r="BK234" s="3"/>
      <c r="BL234" s="3"/>
      <c r="BM234" s="8"/>
      <c r="BN234" s="8"/>
      <c r="BO234" s="3"/>
      <c r="BP234" s="3"/>
      <c r="BQ234" s="8"/>
      <c r="BR234" s="8"/>
      <c r="BS234" s="3"/>
      <c r="BT234" s="3"/>
      <c r="BU234" s="8"/>
      <c r="BV234" s="8"/>
      <c r="BW234" s="3"/>
      <c r="BX234" s="3"/>
      <c r="BY234" s="9"/>
      <c r="BZ234" s="9"/>
      <c r="CA234" s="3"/>
      <c r="CB234" s="3"/>
      <c r="CC234" s="8"/>
      <c r="CD234" s="8"/>
      <c r="CE234" s="8"/>
      <c r="CF234" s="8"/>
      <c r="CG234" s="8"/>
      <c r="CH234" s="8"/>
      <c r="CI234" s="8"/>
      <c r="CJ234" s="8"/>
      <c r="CK234" s="8"/>
      <c r="CL234" s="8"/>
      <c r="CM234" s="8"/>
      <c r="CN234" s="8"/>
      <c r="CO234" s="8"/>
      <c r="CP234" s="8"/>
      <c r="CQ234" s="8"/>
      <c r="CR234" s="8"/>
      <c r="CS234" s="8"/>
      <c r="CT234" s="8"/>
      <c r="CU234" s="8"/>
      <c r="CV234" s="8"/>
      <c r="CW234" s="8"/>
      <c r="CX234" s="8"/>
      <c r="CY234" s="8"/>
      <c r="CZ234" s="8"/>
      <c r="DA234" s="8"/>
      <c r="DB234" s="8"/>
      <c r="DC234" s="8"/>
      <c r="DD234" s="8"/>
      <c r="DE234" s="8"/>
      <c r="DF234" s="8"/>
      <c r="DG234" s="8"/>
      <c r="DH234" s="8"/>
      <c r="DI234" s="8"/>
      <c r="DJ234" s="8"/>
      <c r="DK234" s="8"/>
      <c r="DL234" s="8"/>
      <c r="DM234" s="8"/>
      <c r="DN234" s="8"/>
      <c r="DO234" s="8"/>
      <c r="DP234" s="8"/>
      <c r="DQ234" s="8"/>
      <c r="DR234" s="8"/>
      <c r="DS234" s="8"/>
      <c r="DT234" s="8"/>
    </row>
    <row r="235" spans="1:124" ht="16" x14ac:dyDescent="0.2">
      <c r="A235" s="20"/>
      <c r="B235" s="2"/>
      <c r="C235" s="17"/>
      <c r="D235" s="2"/>
      <c r="E235" s="16"/>
      <c r="F235" s="17"/>
      <c r="G235" s="5"/>
      <c r="H235" s="17"/>
      <c r="I235" s="3"/>
      <c r="J235" s="3"/>
      <c r="K235" s="3"/>
      <c r="L235" s="6"/>
      <c r="M235" s="3"/>
      <c r="N235" s="3"/>
      <c r="O235" s="7"/>
      <c r="P235" s="20"/>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c r="BA235" s="7"/>
      <c r="BB235" s="3"/>
      <c r="BC235" s="3"/>
      <c r="BD235" s="8"/>
      <c r="BE235" s="8"/>
      <c r="BF235" s="8"/>
      <c r="BG235" s="3"/>
      <c r="BH235" s="3"/>
      <c r="BI235" s="8"/>
      <c r="BJ235" s="8"/>
      <c r="BK235" s="3"/>
      <c r="BL235" s="3"/>
      <c r="BM235" s="8"/>
      <c r="BN235" s="8"/>
      <c r="BO235" s="3"/>
      <c r="BP235" s="3"/>
      <c r="BQ235" s="8"/>
      <c r="BR235" s="8"/>
      <c r="BS235" s="3"/>
      <c r="BT235" s="3"/>
      <c r="BU235" s="8"/>
      <c r="BV235" s="8"/>
      <c r="BW235" s="3"/>
      <c r="BX235" s="3"/>
      <c r="BY235" s="9"/>
      <c r="BZ235" s="9"/>
      <c r="CA235" s="3"/>
      <c r="CB235" s="3"/>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c r="DC235" s="8"/>
      <c r="DD235" s="8"/>
      <c r="DE235" s="8"/>
      <c r="DF235" s="8"/>
      <c r="DG235" s="8"/>
      <c r="DH235" s="8"/>
      <c r="DI235" s="8"/>
      <c r="DJ235" s="8"/>
      <c r="DK235" s="8"/>
      <c r="DL235" s="8"/>
      <c r="DM235" s="8"/>
      <c r="DN235" s="8"/>
      <c r="DO235" s="8"/>
      <c r="DP235" s="8"/>
      <c r="DQ235" s="8"/>
      <c r="DR235" s="8"/>
      <c r="DS235" s="8"/>
      <c r="DT235" s="8"/>
    </row>
    <row r="236" spans="1:124" ht="16" x14ac:dyDescent="0.2">
      <c r="A236" s="20"/>
      <c r="B236" s="2"/>
      <c r="C236" s="17"/>
      <c r="D236" s="2"/>
      <c r="E236" s="16"/>
      <c r="F236" s="17"/>
      <c r="G236" s="5"/>
      <c r="H236" s="17"/>
      <c r="I236" s="3"/>
      <c r="J236" s="3"/>
      <c r="K236" s="3"/>
      <c r="L236" s="6"/>
      <c r="M236" s="3"/>
      <c r="N236" s="3"/>
      <c r="O236" s="7"/>
      <c r="P236" s="20"/>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3"/>
      <c r="BC236" s="3"/>
      <c r="BD236" s="8"/>
      <c r="BE236" s="8"/>
      <c r="BF236" s="8"/>
      <c r="BG236" s="3"/>
      <c r="BH236" s="3"/>
      <c r="BI236" s="8"/>
      <c r="BJ236" s="8"/>
      <c r="BK236" s="3"/>
      <c r="BL236" s="3"/>
      <c r="BM236" s="8"/>
      <c r="BN236" s="8"/>
      <c r="BO236" s="3"/>
      <c r="BP236" s="3"/>
      <c r="BQ236" s="8"/>
      <c r="BR236" s="8"/>
      <c r="BS236" s="3"/>
      <c r="BT236" s="3"/>
      <c r="BU236" s="8"/>
      <c r="BV236" s="8"/>
      <c r="BW236" s="3"/>
      <c r="BX236" s="3"/>
      <c r="BY236" s="9"/>
      <c r="BZ236" s="9"/>
      <c r="CA236" s="3"/>
      <c r="CB236" s="3"/>
      <c r="CC236" s="8"/>
      <c r="CD236" s="8"/>
      <c r="CE236" s="8"/>
      <c r="CF236" s="8"/>
      <c r="CG236" s="8"/>
      <c r="CH236" s="8"/>
      <c r="CI236" s="8"/>
      <c r="CJ236" s="8"/>
      <c r="CK236" s="8"/>
      <c r="CL236" s="8"/>
      <c r="CM236" s="8"/>
      <c r="CN236" s="8"/>
      <c r="CO236" s="8"/>
      <c r="CP236" s="8"/>
      <c r="CQ236" s="8"/>
      <c r="CR236" s="8"/>
      <c r="CS236" s="8"/>
      <c r="CT236" s="8"/>
      <c r="CU236" s="8"/>
      <c r="CV236" s="8"/>
      <c r="CW236" s="8"/>
      <c r="CX236" s="8"/>
      <c r="CY236" s="8"/>
      <c r="CZ236" s="8"/>
      <c r="DA236" s="8"/>
      <c r="DB236" s="8"/>
      <c r="DC236" s="8"/>
      <c r="DD236" s="8"/>
      <c r="DE236" s="8"/>
      <c r="DF236" s="8"/>
      <c r="DG236" s="8"/>
      <c r="DH236" s="8"/>
      <c r="DI236" s="8"/>
      <c r="DJ236" s="8"/>
      <c r="DK236" s="8"/>
      <c r="DL236" s="8"/>
      <c r="DM236" s="8"/>
      <c r="DN236" s="8"/>
      <c r="DO236" s="8"/>
      <c r="DP236" s="8"/>
      <c r="DQ236" s="8"/>
      <c r="DR236" s="8"/>
      <c r="DS236" s="8"/>
      <c r="DT236" s="8"/>
    </row>
    <row r="237" spans="1:124" ht="16" x14ac:dyDescent="0.2">
      <c r="A237" s="20"/>
      <c r="B237" s="2"/>
      <c r="C237" s="17"/>
      <c r="D237" s="2"/>
      <c r="E237" s="16"/>
      <c r="F237" s="17"/>
      <c r="G237" s="5"/>
      <c r="H237" s="17"/>
      <c r="I237" s="3"/>
      <c r="J237" s="3"/>
      <c r="K237" s="3"/>
      <c r="L237" s="6"/>
      <c r="M237" s="3"/>
      <c r="N237" s="3"/>
      <c r="O237" s="7"/>
      <c r="P237" s="20"/>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c r="BA237" s="7"/>
      <c r="BB237" s="3"/>
      <c r="BC237" s="3"/>
      <c r="BD237" s="8"/>
      <c r="BE237" s="8"/>
      <c r="BF237" s="8"/>
      <c r="BG237" s="3"/>
      <c r="BH237" s="3"/>
      <c r="BI237" s="8"/>
      <c r="BJ237" s="8"/>
      <c r="BK237" s="3"/>
      <c r="BL237" s="3"/>
      <c r="BM237" s="8"/>
      <c r="BN237" s="8"/>
      <c r="BO237" s="3"/>
      <c r="BP237" s="3"/>
      <c r="BQ237" s="8"/>
      <c r="BR237" s="8"/>
      <c r="BS237" s="3"/>
      <c r="BT237" s="3"/>
      <c r="BU237" s="8"/>
      <c r="BV237" s="8"/>
      <c r="BW237" s="3"/>
      <c r="BX237" s="3"/>
      <c r="BY237" s="9"/>
      <c r="BZ237" s="9"/>
      <c r="CA237" s="3"/>
      <c r="CB237" s="3"/>
      <c r="CC237" s="8"/>
      <c r="CD237" s="8"/>
      <c r="CE237" s="8"/>
      <c r="CF237" s="8"/>
      <c r="CG237" s="8"/>
      <c r="CH237" s="8"/>
      <c r="CI237" s="8"/>
      <c r="CJ237" s="8"/>
      <c r="CK237" s="8"/>
      <c r="CL237" s="8"/>
      <c r="CM237" s="8"/>
      <c r="CN237" s="8"/>
      <c r="CO237" s="8"/>
      <c r="CP237" s="8"/>
      <c r="CQ237" s="8"/>
      <c r="CR237" s="8"/>
      <c r="CS237" s="8"/>
      <c r="CT237" s="8"/>
      <c r="CU237" s="8"/>
      <c r="CV237" s="8"/>
      <c r="CW237" s="8"/>
      <c r="CX237" s="8"/>
      <c r="CY237" s="8"/>
      <c r="CZ237" s="8"/>
      <c r="DA237" s="8"/>
      <c r="DB237" s="8"/>
      <c r="DC237" s="8"/>
      <c r="DD237" s="8"/>
      <c r="DE237" s="8"/>
      <c r="DF237" s="8"/>
      <c r="DG237" s="8"/>
      <c r="DH237" s="8"/>
      <c r="DI237" s="8"/>
      <c r="DJ237" s="8"/>
      <c r="DK237" s="8"/>
      <c r="DL237" s="8"/>
      <c r="DM237" s="8"/>
      <c r="DN237" s="8"/>
      <c r="DO237" s="8"/>
      <c r="DP237" s="8"/>
      <c r="DQ237" s="8"/>
      <c r="DR237" s="8"/>
      <c r="DS237" s="8"/>
      <c r="DT237" s="8"/>
    </row>
    <row r="238" spans="1:124" ht="16" x14ac:dyDescent="0.2">
      <c r="A238" s="20"/>
      <c r="B238" s="2"/>
      <c r="C238" s="17"/>
      <c r="D238" s="2"/>
      <c r="E238" s="16"/>
      <c r="F238" s="17"/>
      <c r="G238" s="5"/>
      <c r="H238" s="17"/>
      <c r="I238" s="3"/>
      <c r="J238" s="3"/>
      <c r="K238" s="3"/>
      <c r="L238" s="6"/>
      <c r="M238" s="3"/>
      <c r="N238" s="3"/>
      <c r="O238" s="7"/>
      <c r="P238" s="20"/>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3"/>
      <c r="BC238" s="3"/>
      <c r="BD238" s="8"/>
      <c r="BE238" s="8"/>
      <c r="BF238" s="8"/>
      <c r="BG238" s="3"/>
      <c r="BH238" s="3"/>
      <c r="BI238" s="8"/>
      <c r="BJ238" s="8"/>
      <c r="BK238" s="3"/>
      <c r="BL238" s="3"/>
      <c r="BM238" s="8"/>
      <c r="BN238" s="8"/>
      <c r="BO238" s="3"/>
      <c r="BP238" s="3"/>
      <c r="BQ238" s="8"/>
      <c r="BR238" s="8"/>
      <c r="BS238" s="3"/>
      <c r="BT238" s="3"/>
      <c r="BU238" s="8"/>
      <c r="BV238" s="8"/>
      <c r="BW238" s="3"/>
      <c r="BX238" s="3"/>
      <c r="BY238" s="9"/>
      <c r="BZ238" s="9"/>
      <c r="CA238" s="3"/>
      <c r="CB238" s="3"/>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c r="DF238" s="8"/>
      <c r="DG238" s="8"/>
      <c r="DH238" s="8"/>
      <c r="DI238" s="8"/>
      <c r="DJ238" s="8"/>
      <c r="DK238" s="8"/>
      <c r="DL238" s="8"/>
      <c r="DM238" s="8"/>
      <c r="DN238" s="8"/>
      <c r="DO238" s="8"/>
      <c r="DP238" s="8"/>
      <c r="DQ238" s="8"/>
      <c r="DR238" s="8"/>
      <c r="DS238" s="8"/>
      <c r="DT238" s="8"/>
    </row>
    <row r="239" spans="1:124" ht="16" x14ac:dyDescent="0.2">
      <c r="A239" s="20"/>
      <c r="B239" s="2"/>
      <c r="C239" s="17"/>
      <c r="D239" s="2"/>
      <c r="E239" s="16"/>
      <c r="F239" s="17"/>
      <c r="G239" s="5"/>
      <c r="H239" s="17"/>
      <c r="I239" s="3"/>
      <c r="J239" s="3"/>
      <c r="K239" s="3"/>
      <c r="L239" s="6"/>
      <c r="M239" s="3"/>
      <c r="N239" s="3"/>
      <c r="O239" s="7"/>
      <c r="P239" s="20"/>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3"/>
      <c r="BC239" s="3"/>
      <c r="BD239" s="8"/>
      <c r="BE239" s="8"/>
      <c r="BF239" s="8"/>
      <c r="BG239" s="3"/>
      <c r="BH239" s="3"/>
      <c r="BI239" s="8"/>
      <c r="BJ239" s="8"/>
      <c r="BK239" s="3"/>
      <c r="BL239" s="3"/>
      <c r="BM239" s="8"/>
      <c r="BN239" s="8"/>
      <c r="BO239" s="3"/>
      <c r="BP239" s="3"/>
      <c r="BQ239" s="8"/>
      <c r="BR239" s="8"/>
      <c r="BS239" s="3"/>
      <c r="BT239" s="3"/>
      <c r="BU239" s="8"/>
      <c r="BV239" s="8"/>
      <c r="BW239" s="3"/>
      <c r="BX239" s="3"/>
      <c r="BY239" s="9"/>
      <c r="BZ239" s="9"/>
      <c r="CA239" s="3"/>
      <c r="CB239" s="3"/>
      <c r="CC239" s="8"/>
      <c r="CD239" s="8"/>
      <c r="CE239" s="8"/>
      <c r="CF239" s="8"/>
      <c r="CG239" s="8"/>
      <c r="CH239" s="8"/>
      <c r="CI239" s="8"/>
      <c r="CJ239" s="8"/>
      <c r="CK239" s="8"/>
      <c r="CL239" s="8"/>
      <c r="CM239" s="8"/>
      <c r="CN239" s="8"/>
      <c r="CO239" s="8"/>
      <c r="CP239" s="8"/>
      <c r="CQ239" s="8"/>
      <c r="CR239" s="8"/>
      <c r="CS239" s="8"/>
      <c r="CT239" s="8"/>
      <c r="CU239" s="8"/>
      <c r="CV239" s="8"/>
      <c r="CW239" s="8"/>
      <c r="CX239" s="8"/>
      <c r="CY239" s="8"/>
      <c r="CZ239" s="8"/>
      <c r="DA239" s="8"/>
      <c r="DB239" s="8"/>
      <c r="DC239" s="8"/>
      <c r="DD239" s="8"/>
      <c r="DE239" s="8"/>
      <c r="DF239" s="8"/>
      <c r="DG239" s="8"/>
      <c r="DH239" s="8"/>
      <c r="DI239" s="8"/>
      <c r="DJ239" s="8"/>
      <c r="DK239" s="8"/>
      <c r="DL239" s="8"/>
      <c r="DM239" s="8"/>
      <c r="DN239" s="8"/>
      <c r="DO239" s="8"/>
      <c r="DP239" s="8"/>
      <c r="DQ239" s="8"/>
      <c r="DR239" s="8"/>
      <c r="DS239" s="8"/>
      <c r="DT239" s="8"/>
    </row>
    <row r="240" spans="1:124" ht="16" x14ac:dyDescent="0.2">
      <c r="A240" s="20"/>
      <c r="B240" s="2"/>
      <c r="C240" s="17"/>
      <c r="D240" s="2"/>
      <c r="E240" s="16"/>
      <c r="F240" s="17"/>
      <c r="G240" s="5"/>
      <c r="H240" s="17"/>
      <c r="I240" s="3"/>
      <c r="J240" s="3"/>
      <c r="K240" s="3"/>
      <c r="L240" s="6"/>
      <c r="M240" s="3"/>
      <c r="N240" s="3"/>
      <c r="O240" s="7"/>
      <c r="P240" s="20"/>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c r="BA240" s="7"/>
      <c r="BB240" s="3"/>
      <c r="BC240" s="3"/>
      <c r="BD240" s="8"/>
      <c r="BE240" s="8"/>
      <c r="BF240" s="8"/>
      <c r="BG240" s="3"/>
      <c r="BH240" s="3"/>
      <c r="BI240" s="8"/>
      <c r="BJ240" s="8"/>
      <c r="BK240" s="3"/>
      <c r="BL240" s="3"/>
      <c r="BM240" s="8"/>
      <c r="BN240" s="8"/>
      <c r="BO240" s="3"/>
      <c r="BP240" s="3"/>
      <c r="BQ240" s="8"/>
      <c r="BR240" s="8"/>
      <c r="BS240" s="3"/>
      <c r="BT240" s="3"/>
      <c r="BU240" s="8"/>
      <c r="BV240" s="8"/>
      <c r="BW240" s="3"/>
      <c r="BX240" s="3"/>
      <c r="BY240" s="9"/>
      <c r="BZ240" s="9"/>
      <c r="CA240" s="3"/>
      <c r="CB240" s="3"/>
      <c r="CC240" s="8"/>
      <c r="CD240" s="8"/>
      <c r="CE240" s="8"/>
      <c r="CF240" s="8"/>
      <c r="CG240" s="8"/>
      <c r="CH240" s="8"/>
      <c r="CI240" s="8"/>
      <c r="CJ240" s="8"/>
      <c r="CK240" s="8"/>
      <c r="CL240" s="8"/>
      <c r="CM240" s="8"/>
      <c r="CN240" s="8"/>
      <c r="CO240" s="8"/>
      <c r="CP240" s="8"/>
      <c r="CQ240" s="8"/>
      <c r="CR240" s="8"/>
      <c r="CS240" s="8"/>
      <c r="CT240" s="8"/>
      <c r="CU240" s="8"/>
      <c r="CV240" s="8"/>
      <c r="CW240" s="8"/>
      <c r="CX240" s="8"/>
      <c r="CY240" s="8"/>
      <c r="CZ240" s="8"/>
      <c r="DA240" s="8"/>
      <c r="DB240" s="8"/>
      <c r="DC240" s="8"/>
      <c r="DD240" s="8"/>
      <c r="DE240" s="8"/>
      <c r="DF240" s="8"/>
      <c r="DG240" s="8"/>
      <c r="DH240" s="8"/>
      <c r="DI240" s="8"/>
      <c r="DJ240" s="8"/>
      <c r="DK240" s="8"/>
      <c r="DL240" s="8"/>
      <c r="DM240" s="8"/>
      <c r="DN240" s="8"/>
      <c r="DO240" s="8"/>
      <c r="DP240" s="8"/>
      <c r="DQ240" s="8"/>
      <c r="DR240" s="8"/>
      <c r="DS240" s="8"/>
      <c r="DT240" s="8"/>
    </row>
    <row r="241" spans="1:124" ht="16" x14ac:dyDescent="0.2">
      <c r="A241" s="20"/>
      <c r="B241" s="2"/>
      <c r="C241" s="17"/>
      <c r="D241" s="2"/>
      <c r="E241" s="16"/>
      <c r="F241" s="17"/>
      <c r="G241" s="5"/>
      <c r="H241" s="17"/>
      <c r="I241" s="3"/>
      <c r="J241" s="3"/>
      <c r="K241" s="3"/>
      <c r="L241" s="6"/>
      <c r="M241" s="3"/>
      <c r="N241" s="3"/>
      <c r="O241" s="7"/>
      <c r="P241" s="20"/>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3"/>
      <c r="BC241" s="3"/>
      <c r="BD241" s="8"/>
      <c r="BE241" s="8"/>
      <c r="BF241" s="8"/>
      <c r="BG241" s="3"/>
      <c r="BH241" s="3"/>
      <c r="BI241" s="8"/>
      <c r="BJ241" s="8"/>
      <c r="BK241" s="3"/>
      <c r="BL241" s="3"/>
      <c r="BM241" s="8"/>
      <c r="BN241" s="8"/>
      <c r="BO241" s="3"/>
      <c r="BP241" s="3"/>
      <c r="BQ241" s="8"/>
      <c r="BR241" s="8"/>
      <c r="BS241" s="3"/>
      <c r="BT241" s="3"/>
      <c r="BU241" s="8"/>
      <c r="BV241" s="8"/>
      <c r="BW241" s="3"/>
      <c r="BX241" s="3"/>
      <c r="BY241" s="9"/>
      <c r="BZ241" s="9"/>
      <c r="CA241" s="3"/>
      <c r="CB241" s="3"/>
      <c r="CC241" s="8"/>
      <c r="CD241" s="8"/>
      <c r="CE241" s="8"/>
      <c r="CF241" s="8"/>
      <c r="CG241" s="8"/>
      <c r="CH241" s="8"/>
      <c r="CI241" s="8"/>
      <c r="CJ241" s="8"/>
      <c r="CK241" s="8"/>
      <c r="CL241" s="8"/>
      <c r="CM241" s="8"/>
      <c r="CN241" s="8"/>
      <c r="CO241" s="8"/>
      <c r="CP241" s="8"/>
      <c r="CQ241" s="8"/>
      <c r="CR241" s="8"/>
      <c r="CS241" s="8"/>
      <c r="CT241" s="8"/>
      <c r="CU241" s="8"/>
      <c r="CV241" s="8"/>
      <c r="CW241" s="8"/>
      <c r="CX241" s="8"/>
      <c r="CY241" s="8"/>
      <c r="CZ241" s="8"/>
      <c r="DA241" s="8"/>
      <c r="DB241" s="8"/>
      <c r="DC241" s="8"/>
      <c r="DD241" s="8"/>
      <c r="DE241" s="8"/>
      <c r="DF241" s="8"/>
      <c r="DG241" s="8"/>
      <c r="DH241" s="8"/>
      <c r="DI241" s="8"/>
      <c r="DJ241" s="8"/>
      <c r="DK241" s="8"/>
      <c r="DL241" s="8"/>
      <c r="DM241" s="8"/>
      <c r="DN241" s="8"/>
      <c r="DO241" s="8"/>
      <c r="DP241" s="8"/>
      <c r="DQ241" s="8"/>
      <c r="DR241" s="8"/>
      <c r="DS241" s="8"/>
      <c r="DT241" s="8"/>
    </row>
    <row r="242" spans="1:124" ht="16" x14ac:dyDescent="0.2">
      <c r="A242" s="20"/>
      <c r="B242" s="2"/>
      <c r="C242" s="17"/>
      <c r="D242" s="2"/>
      <c r="E242" s="16"/>
      <c r="F242" s="17"/>
      <c r="G242" s="5"/>
      <c r="H242" s="17"/>
      <c r="I242" s="3"/>
      <c r="J242" s="3"/>
      <c r="K242" s="3"/>
      <c r="L242" s="6"/>
      <c r="M242" s="3"/>
      <c r="N242" s="3"/>
      <c r="O242" s="7"/>
      <c r="P242" s="20"/>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c r="BA242" s="7"/>
      <c r="BB242" s="3"/>
      <c r="BC242" s="3"/>
      <c r="BD242" s="8"/>
      <c r="BE242" s="8"/>
      <c r="BF242" s="8"/>
      <c r="BG242" s="3"/>
      <c r="BH242" s="3"/>
      <c r="BI242" s="8"/>
      <c r="BJ242" s="8"/>
      <c r="BK242" s="3"/>
      <c r="BL242" s="3"/>
      <c r="BM242" s="8"/>
      <c r="BN242" s="8"/>
      <c r="BO242" s="3"/>
      <c r="BP242" s="3"/>
      <c r="BQ242" s="8"/>
      <c r="BR242" s="8"/>
      <c r="BS242" s="3"/>
      <c r="BT242" s="3"/>
      <c r="BU242" s="8"/>
      <c r="BV242" s="8"/>
      <c r="BW242" s="3"/>
      <c r="BX242" s="3"/>
      <c r="BY242" s="9"/>
      <c r="BZ242" s="9"/>
      <c r="CA242" s="3"/>
      <c r="CB242" s="3"/>
      <c r="CC242" s="8"/>
      <c r="CD242" s="8"/>
      <c r="CE242" s="8"/>
      <c r="CF242" s="8"/>
      <c r="CG242" s="8"/>
      <c r="CH242" s="8"/>
      <c r="CI242" s="8"/>
      <c r="CJ242" s="8"/>
      <c r="CK242" s="8"/>
      <c r="CL242" s="8"/>
      <c r="CM242" s="8"/>
      <c r="CN242" s="8"/>
      <c r="CO242" s="8"/>
      <c r="CP242" s="8"/>
      <c r="CQ242" s="8"/>
      <c r="CR242" s="8"/>
      <c r="CS242" s="8"/>
      <c r="CT242" s="8"/>
      <c r="CU242" s="8"/>
      <c r="CV242" s="8"/>
      <c r="CW242" s="8"/>
      <c r="CX242" s="8"/>
      <c r="CY242" s="8"/>
      <c r="CZ242" s="8"/>
      <c r="DA242" s="8"/>
      <c r="DB242" s="8"/>
      <c r="DC242" s="8"/>
      <c r="DD242" s="8"/>
      <c r="DE242" s="8"/>
      <c r="DF242" s="8"/>
      <c r="DG242" s="8"/>
      <c r="DH242" s="8"/>
      <c r="DI242" s="8"/>
      <c r="DJ242" s="8"/>
      <c r="DK242" s="8"/>
      <c r="DL242" s="8"/>
      <c r="DM242" s="8"/>
      <c r="DN242" s="8"/>
      <c r="DO242" s="8"/>
      <c r="DP242" s="8"/>
      <c r="DQ242" s="8"/>
      <c r="DR242" s="8"/>
      <c r="DS242" s="8"/>
      <c r="DT242" s="8"/>
    </row>
    <row r="243" spans="1:124" ht="16" x14ac:dyDescent="0.2">
      <c r="A243" s="20"/>
      <c r="B243" s="2"/>
      <c r="C243" s="17"/>
      <c r="D243" s="2"/>
      <c r="E243" s="16"/>
      <c r="F243" s="17"/>
      <c r="G243" s="5"/>
      <c r="H243" s="17"/>
      <c r="I243" s="3"/>
      <c r="J243" s="3"/>
      <c r="K243" s="3"/>
      <c r="L243" s="6"/>
      <c r="M243" s="3"/>
      <c r="N243" s="3"/>
      <c r="O243" s="7"/>
      <c r="P243" s="20"/>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3"/>
      <c r="BC243" s="3"/>
      <c r="BD243" s="8"/>
      <c r="BE243" s="8"/>
      <c r="BF243" s="8"/>
      <c r="BG243" s="3"/>
      <c r="BH243" s="3"/>
      <c r="BI243" s="8"/>
      <c r="BJ243" s="8"/>
      <c r="BK243" s="3"/>
      <c r="BL243" s="3"/>
      <c r="BM243" s="8"/>
      <c r="BN243" s="8"/>
      <c r="BO243" s="3"/>
      <c r="BP243" s="3"/>
      <c r="BQ243" s="8"/>
      <c r="BR243" s="8"/>
      <c r="BS243" s="3"/>
      <c r="BT243" s="3"/>
      <c r="BU243" s="8"/>
      <c r="BV243" s="8"/>
      <c r="BW243" s="3"/>
      <c r="BX243" s="3"/>
      <c r="BY243" s="9"/>
      <c r="BZ243" s="9"/>
      <c r="CA243" s="3"/>
      <c r="CB243" s="3"/>
      <c r="CC243" s="8"/>
      <c r="CD243" s="8"/>
      <c r="CE243" s="8"/>
      <c r="CF243" s="8"/>
      <c r="CG243" s="8"/>
      <c r="CH243" s="8"/>
      <c r="CI243" s="8"/>
      <c r="CJ243" s="8"/>
      <c r="CK243" s="8"/>
      <c r="CL243" s="8"/>
      <c r="CM243" s="8"/>
      <c r="CN243" s="8"/>
      <c r="CO243" s="8"/>
      <c r="CP243" s="8"/>
      <c r="CQ243" s="8"/>
      <c r="CR243" s="8"/>
      <c r="CS243" s="8"/>
      <c r="CT243" s="8"/>
      <c r="CU243" s="8"/>
      <c r="CV243" s="8"/>
      <c r="CW243" s="8"/>
      <c r="CX243" s="8"/>
      <c r="CY243" s="8"/>
      <c r="CZ243" s="8"/>
      <c r="DA243" s="8"/>
      <c r="DB243" s="8"/>
      <c r="DC243" s="8"/>
      <c r="DD243" s="8"/>
      <c r="DE243" s="8"/>
      <c r="DF243" s="8"/>
      <c r="DG243" s="8"/>
      <c r="DH243" s="8"/>
      <c r="DI243" s="8"/>
      <c r="DJ243" s="8"/>
      <c r="DK243" s="8"/>
      <c r="DL243" s="8"/>
      <c r="DM243" s="8"/>
      <c r="DN243" s="8"/>
      <c r="DO243" s="8"/>
      <c r="DP243" s="8"/>
      <c r="DQ243" s="8"/>
      <c r="DR243" s="8"/>
      <c r="DS243" s="8"/>
      <c r="DT243" s="8"/>
    </row>
    <row r="244" spans="1:124" ht="16" x14ac:dyDescent="0.2">
      <c r="A244" s="20"/>
      <c r="B244" s="2"/>
      <c r="C244" s="17"/>
      <c r="D244" s="2"/>
      <c r="E244" s="16"/>
      <c r="F244" s="17"/>
      <c r="G244" s="5"/>
      <c r="H244" s="17"/>
      <c r="I244" s="3"/>
      <c r="J244" s="3"/>
      <c r="K244" s="3"/>
      <c r="L244" s="6"/>
      <c r="M244" s="3"/>
      <c r="N244" s="3"/>
      <c r="O244" s="7"/>
      <c r="P244" s="20"/>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c r="BA244" s="7"/>
      <c r="BB244" s="3"/>
      <c r="BC244" s="3"/>
      <c r="BD244" s="8"/>
      <c r="BE244" s="8"/>
      <c r="BF244" s="8"/>
      <c r="BG244" s="3"/>
      <c r="BH244" s="3"/>
      <c r="BI244" s="8"/>
      <c r="BJ244" s="8"/>
      <c r="BK244" s="3"/>
      <c r="BL244" s="3"/>
      <c r="BM244" s="8"/>
      <c r="BN244" s="8"/>
      <c r="BO244" s="3"/>
      <c r="BP244" s="3"/>
      <c r="BQ244" s="8"/>
      <c r="BR244" s="8"/>
      <c r="BS244" s="3"/>
      <c r="BT244" s="3"/>
      <c r="BU244" s="8"/>
      <c r="BV244" s="8"/>
      <c r="BW244" s="3"/>
      <c r="BX244" s="3"/>
      <c r="BY244" s="9"/>
      <c r="BZ244" s="9"/>
      <c r="CA244" s="3"/>
      <c r="CB244" s="3"/>
      <c r="CC244" s="8"/>
      <c r="CD244" s="8"/>
      <c r="CE244" s="8"/>
      <c r="CF244" s="8"/>
      <c r="CG244" s="8"/>
      <c r="CH244" s="8"/>
      <c r="CI244" s="8"/>
      <c r="CJ244" s="8"/>
      <c r="CK244" s="8"/>
      <c r="CL244" s="8"/>
      <c r="CM244" s="8"/>
      <c r="CN244" s="8"/>
      <c r="CO244" s="8"/>
      <c r="CP244" s="8"/>
      <c r="CQ244" s="8"/>
      <c r="CR244" s="8"/>
      <c r="CS244" s="8"/>
      <c r="CT244" s="8"/>
      <c r="CU244" s="8"/>
      <c r="CV244" s="8"/>
      <c r="CW244" s="8"/>
      <c r="CX244" s="8"/>
      <c r="CY244" s="8"/>
      <c r="CZ244" s="8"/>
      <c r="DA244" s="8"/>
      <c r="DB244" s="8"/>
      <c r="DC244" s="8"/>
      <c r="DD244" s="8"/>
      <c r="DE244" s="8"/>
      <c r="DF244" s="8"/>
      <c r="DG244" s="8"/>
      <c r="DH244" s="8"/>
      <c r="DI244" s="8"/>
      <c r="DJ244" s="8"/>
      <c r="DK244" s="8"/>
      <c r="DL244" s="8"/>
      <c r="DM244" s="8"/>
      <c r="DN244" s="8"/>
      <c r="DO244" s="8"/>
      <c r="DP244" s="8"/>
      <c r="DQ244" s="8"/>
      <c r="DR244" s="8"/>
      <c r="DS244" s="8"/>
      <c r="DT244" s="8"/>
    </row>
    <row r="245" spans="1:124" ht="16" x14ac:dyDescent="0.2">
      <c r="A245" s="20"/>
      <c r="B245" s="2"/>
      <c r="C245" s="17"/>
      <c r="D245" s="2"/>
      <c r="E245" s="16"/>
      <c r="F245" s="17"/>
      <c r="G245" s="5"/>
      <c r="H245" s="17"/>
      <c r="I245" s="3"/>
      <c r="J245" s="3"/>
      <c r="K245" s="3"/>
      <c r="L245" s="6"/>
      <c r="M245" s="3"/>
      <c r="N245" s="3"/>
      <c r="O245" s="7"/>
      <c r="P245" s="20"/>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c r="BA245" s="7"/>
      <c r="BB245" s="3"/>
      <c r="BC245" s="3"/>
      <c r="BD245" s="8"/>
      <c r="BE245" s="8"/>
      <c r="BF245" s="8"/>
      <c r="BG245" s="3"/>
      <c r="BH245" s="3"/>
      <c r="BI245" s="8"/>
      <c r="BJ245" s="8"/>
      <c r="BK245" s="3"/>
      <c r="BL245" s="3"/>
      <c r="BM245" s="8"/>
      <c r="BN245" s="8"/>
      <c r="BO245" s="3"/>
      <c r="BP245" s="3"/>
      <c r="BQ245" s="8"/>
      <c r="BR245" s="8"/>
      <c r="BS245" s="3"/>
      <c r="BT245" s="3"/>
      <c r="BU245" s="8"/>
      <c r="BV245" s="8"/>
      <c r="BW245" s="3"/>
      <c r="BX245" s="3"/>
      <c r="BY245" s="9"/>
      <c r="BZ245" s="9"/>
      <c r="CA245" s="3"/>
      <c r="CB245" s="3"/>
      <c r="CC245" s="8"/>
      <c r="CD245" s="8"/>
      <c r="CE245" s="8"/>
      <c r="CF245" s="8"/>
      <c r="CG245" s="8"/>
      <c r="CH245" s="8"/>
      <c r="CI245" s="8"/>
      <c r="CJ245" s="8"/>
      <c r="CK245" s="8"/>
      <c r="CL245" s="8"/>
      <c r="CM245" s="8"/>
      <c r="CN245" s="8"/>
      <c r="CO245" s="8"/>
      <c r="CP245" s="8"/>
      <c r="CQ245" s="8"/>
      <c r="CR245" s="8"/>
      <c r="CS245" s="8"/>
      <c r="CT245" s="8"/>
      <c r="CU245" s="8"/>
      <c r="CV245" s="8"/>
      <c r="CW245" s="8"/>
      <c r="CX245" s="8"/>
      <c r="CY245" s="8"/>
      <c r="CZ245" s="8"/>
      <c r="DA245" s="8"/>
      <c r="DB245" s="8"/>
      <c r="DC245" s="8"/>
      <c r="DD245" s="8"/>
      <c r="DE245" s="8"/>
      <c r="DF245" s="8"/>
      <c r="DG245" s="8"/>
      <c r="DH245" s="8"/>
      <c r="DI245" s="8"/>
      <c r="DJ245" s="8"/>
      <c r="DK245" s="8"/>
      <c r="DL245" s="8"/>
      <c r="DM245" s="8"/>
      <c r="DN245" s="8"/>
      <c r="DO245" s="8"/>
      <c r="DP245" s="8"/>
      <c r="DQ245" s="8"/>
      <c r="DR245" s="8"/>
      <c r="DS245" s="8"/>
      <c r="DT245" s="8"/>
    </row>
    <row r="246" spans="1:124" ht="16" x14ac:dyDescent="0.2">
      <c r="A246" s="20"/>
      <c r="B246" s="2"/>
      <c r="C246" s="17"/>
      <c r="D246" s="2"/>
      <c r="E246" s="16"/>
      <c r="F246" s="17"/>
      <c r="G246" s="5"/>
      <c r="H246" s="17"/>
      <c r="I246" s="3"/>
      <c r="J246" s="3"/>
      <c r="K246" s="3"/>
      <c r="L246" s="6"/>
      <c r="M246" s="3"/>
      <c r="N246" s="3"/>
      <c r="O246" s="7"/>
      <c r="P246" s="20"/>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c r="BA246" s="7"/>
      <c r="BB246" s="3"/>
      <c r="BC246" s="3"/>
      <c r="BD246" s="8"/>
      <c r="BE246" s="8"/>
      <c r="BF246" s="8"/>
      <c r="BG246" s="3"/>
      <c r="BH246" s="3"/>
      <c r="BI246" s="8"/>
      <c r="BJ246" s="8"/>
      <c r="BK246" s="3"/>
      <c r="BL246" s="3"/>
      <c r="BM246" s="8"/>
      <c r="BN246" s="8"/>
      <c r="BO246" s="3"/>
      <c r="BP246" s="3"/>
      <c r="BQ246" s="8"/>
      <c r="BR246" s="8"/>
      <c r="BS246" s="3"/>
      <c r="BT246" s="3"/>
      <c r="BU246" s="8"/>
      <c r="BV246" s="8"/>
      <c r="BW246" s="3"/>
      <c r="BX246" s="3"/>
      <c r="BY246" s="9"/>
      <c r="BZ246" s="9"/>
      <c r="CA246" s="3"/>
      <c r="CB246" s="3"/>
      <c r="CC246" s="8"/>
      <c r="CD246" s="8"/>
      <c r="CE246" s="8"/>
      <c r="CF246" s="8"/>
      <c r="CG246" s="8"/>
      <c r="CH246" s="8"/>
      <c r="CI246" s="8"/>
      <c r="CJ246" s="8"/>
      <c r="CK246" s="8"/>
      <c r="CL246" s="8"/>
      <c r="CM246" s="8"/>
      <c r="CN246" s="8"/>
      <c r="CO246" s="8"/>
      <c r="CP246" s="8"/>
      <c r="CQ246" s="8"/>
      <c r="CR246" s="8"/>
      <c r="CS246" s="8"/>
      <c r="CT246" s="8"/>
      <c r="CU246" s="8"/>
      <c r="CV246" s="8"/>
      <c r="CW246" s="8"/>
      <c r="CX246" s="8"/>
      <c r="CY246" s="8"/>
      <c r="CZ246" s="8"/>
      <c r="DA246" s="8"/>
      <c r="DB246" s="8"/>
      <c r="DC246" s="8"/>
      <c r="DD246" s="8"/>
      <c r="DE246" s="8"/>
      <c r="DF246" s="8"/>
      <c r="DG246" s="8"/>
      <c r="DH246" s="8"/>
      <c r="DI246" s="8"/>
      <c r="DJ246" s="8"/>
      <c r="DK246" s="8"/>
      <c r="DL246" s="8"/>
      <c r="DM246" s="8"/>
      <c r="DN246" s="8"/>
      <c r="DO246" s="8"/>
      <c r="DP246" s="8"/>
      <c r="DQ246" s="8"/>
      <c r="DR246" s="8"/>
      <c r="DS246" s="8"/>
      <c r="DT246" s="8"/>
    </row>
    <row r="247" spans="1:124" ht="16" x14ac:dyDescent="0.2">
      <c r="A247" s="20"/>
      <c r="B247" s="2"/>
      <c r="C247" s="17"/>
      <c r="D247" s="2"/>
      <c r="E247" s="16"/>
      <c r="F247" s="17"/>
      <c r="G247" s="5"/>
      <c r="H247" s="17"/>
      <c r="I247" s="3"/>
      <c r="J247" s="3"/>
      <c r="K247" s="3"/>
      <c r="L247" s="6"/>
      <c r="M247" s="3"/>
      <c r="N247" s="3"/>
      <c r="O247" s="7"/>
      <c r="P247" s="20"/>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3"/>
      <c r="BC247" s="3"/>
      <c r="BD247" s="8"/>
      <c r="BE247" s="8"/>
      <c r="BF247" s="8"/>
      <c r="BG247" s="3"/>
      <c r="BH247" s="3"/>
      <c r="BI247" s="8"/>
      <c r="BJ247" s="8"/>
      <c r="BK247" s="3"/>
      <c r="BL247" s="3"/>
      <c r="BM247" s="8"/>
      <c r="BN247" s="8"/>
      <c r="BO247" s="3"/>
      <c r="BP247" s="3"/>
      <c r="BQ247" s="8"/>
      <c r="BR247" s="8"/>
      <c r="BS247" s="3"/>
      <c r="BT247" s="3"/>
      <c r="BU247" s="8"/>
      <c r="BV247" s="8"/>
      <c r="BW247" s="3"/>
      <c r="BX247" s="3"/>
      <c r="BY247" s="9"/>
      <c r="BZ247" s="9"/>
      <c r="CA247" s="3"/>
      <c r="CB247" s="3"/>
      <c r="CC247" s="8"/>
      <c r="CD247" s="8"/>
      <c r="CE247" s="8"/>
      <c r="CF247" s="8"/>
      <c r="CG247" s="8"/>
      <c r="CH247" s="8"/>
      <c r="CI247" s="8"/>
      <c r="CJ247" s="8"/>
      <c r="CK247" s="8"/>
      <c r="CL247" s="8"/>
      <c r="CM247" s="8"/>
      <c r="CN247" s="8"/>
      <c r="CO247" s="8"/>
      <c r="CP247" s="8"/>
      <c r="CQ247" s="8"/>
      <c r="CR247" s="8"/>
      <c r="CS247" s="8"/>
      <c r="CT247" s="8"/>
      <c r="CU247" s="8"/>
      <c r="CV247" s="8"/>
      <c r="CW247" s="8"/>
      <c r="CX247" s="8"/>
      <c r="CY247" s="8"/>
      <c r="CZ247" s="8"/>
      <c r="DA247" s="8"/>
      <c r="DB247" s="8"/>
      <c r="DC247" s="8"/>
      <c r="DD247" s="8"/>
      <c r="DE247" s="8"/>
      <c r="DF247" s="8"/>
      <c r="DG247" s="8"/>
      <c r="DH247" s="8"/>
      <c r="DI247" s="8"/>
      <c r="DJ247" s="8"/>
      <c r="DK247" s="8"/>
      <c r="DL247" s="8"/>
      <c r="DM247" s="8"/>
      <c r="DN247" s="8"/>
      <c r="DO247" s="8"/>
      <c r="DP247" s="8"/>
      <c r="DQ247" s="8"/>
      <c r="DR247" s="8"/>
      <c r="DS247" s="8"/>
      <c r="DT247" s="8"/>
    </row>
    <row r="248" spans="1:124" ht="16" x14ac:dyDescent="0.2">
      <c r="A248" s="20"/>
      <c r="B248" s="2"/>
      <c r="C248" s="17"/>
      <c r="D248" s="2"/>
      <c r="E248" s="16"/>
      <c r="F248" s="17"/>
      <c r="G248" s="5"/>
      <c r="H248" s="17"/>
      <c r="I248" s="3"/>
      <c r="J248" s="3"/>
      <c r="K248" s="3"/>
      <c r="L248" s="6"/>
      <c r="M248" s="3"/>
      <c r="N248" s="3"/>
      <c r="O248" s="7"/>
      <c r="P248" s="20"/>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c r="BA248" s="7"/>
      <c r="BB248" s="3"/>
      <c r="BC248" s="3"/>
      <c r="BD248" s="8"/>
      <c r="BE248" s="8"/>
      <c r="BF248" s="8"/>
      <c r="BG248" s="3"/>
      <c r="BH248" s="3"/>
      <c r="BI248" s="8"/>
      <c r="BJ248" s="8"/>
      <c r="BK248" s="3"/>
      <c r="BL248" s="3"/>
      <c r="BM248" s="8"/>
      <c r="BN248" s="8"/>
      <c r="BO248" s="3"/>
      <c r="BP248" s="3"/>
      <c r="BQ248" s="8"/>
      <c r="BR248" s="8"/>
      <c r="BS248" s="3"/>
      <c r="BT248" s="3"/>
      <c r="BU248" s="8"/>
      <c r="BV248" s="8"/>
      <c r="BW248" s="3"/>
      <c r="BX248" s="3"/>
      <c r="BY248" s="9"/>
      <c r="BZ248" s="9"/>
      <c r="CA248" s="3"/>
      <c r="CB248" s="3"/>
      <c r="CC248" s="8"/>
      <c r="CD248" s="8"/>
      <c r="CE248" s="8"/>
      <c r="CF248" s="8"/>
      <c r="CG248" s="8"/>
      <c r="CH248" s="8"/>
      <c r="CI248" s="8"/>
      <c r="CJ248" s="8"/>
      <c r="CK248" s="8"/>
      <c r="CL248" s="8"/>
      <c r="CM248" s="8"/>
      <c r="CN248" s="8"/>
      <c r="CO248" s="8"/>
      <c r="CP248" s="8"/>
      <c r="CQ248" s="8"/>
      <c r="CR248" s="8"/>
      <c r="CS248" s="8"/>
      <c r="CT248" s="8"/>
      <c r="CU248" s="8"/>
      <c r="CV248" s="8"/>
      <c r="CW248" s="8"/>
      <c r="CX248" s="8"/>
      <c r="CY248" s="8"/>
      <c r="CZ248" s="8"/>
      <c r="DA248" s="8"/>
      <c r="DB248" s="8"/>
      <c r="DC248" s="8"/>
      <c r="DD248" s="8"/>
      <c r="DE248" s="8"/>
      <c r="DF248" s="8"/>
      <c r="DG248" s="8"/>
      <c r="DH248" s="8"/>
      <c r="DI248" s="8"/>
      <c r="DJ248" s="8"/>
      <c r="DK248" s="8"/>
      <c r="DL248" s="8"/>
      <c r="DM248" s="8"/>
      <c r="DN248" s="8"/>
      <c r="DO248" s="8"/>
      <c r="DP248" s="8"/>
      <c r="DQ248" s="8"/>
      <c r="DR248" s="8"/>
      <c r="DS248" s="8"/>
      <c r="DT248" s="8"/>
    </row>
    <row r="249" spans="1:124" ht="16" x14ac:dyDescent="0.2">
      <c r="A249" s="20"/>
      <c r="B249" s="2"/>
      <c r="C249" s="17"/>
      <c r="D249" s="2"/>
      <c r="E249" s="16"/>
      <c r="F249" s="17"/>
      <c r="G249" s="5"/>
      <c r="H249" s="17"/>
      <c r="I249" s="3"/>
      <c r="J249" s="3"/>
      <c r="K249" s="3"/>
      <c r="L249" s="6"/>
      <c r="M249" s="3"/>
      <c r="N249" s="3"/>
      <c r="O249" s="7"/>
      <c r="P249" s="20"/>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c r="BA249" s="7"/>
      <c r="BB249" s="3"/>
      <c r="BC249" s="3"/>
      <c r="BD249" s="8"/>
      <c r="BE249" s="8"/>
      <c r="BF249" s="8"/>
      <c r="BG249" s="3"/>
      <c r="BH249" s="3"/>
      <c r="BI249" s="8"/>
      <c r="BJ249" s="8"/>
      <c r="BK249" s="3"/>
      <c r="BL249" s="3"/>
      <c r="BM249" s="8"/>
      <c r="BN249" s="8"/>
      <c r="BO249" s="3"/>
      <c r="BP249" s="3"/>
      <c r="BQ249" s="8"/>
      <c r="BR249" s="8"/>
      <c r="BS249" s="3"/>
      <c r="BT249" s="3"/>
      <c r="BU249" s="8"/>
      <c r="BV249" s="8"/>
      <c r="BW249" s="3"/>
      <c r="BX249" s="3"/>
      <c r="BY249" s="9"/>
      <c r="BZ249" s="9"/>
      <c r="CA249" s="3"/>
      <c r="CB249" s="3"/>
      <c r="CC249" s="8"/>
      <c r="CD249" s="8"/>
      <c r="CE249" s="8"/>
      <c r="CF249" s="8"/>
      <c r="CG249" s="8"/>
      <c r="CH249" s="8"/>
      <c r="CI249" s="8"/>
      <c r="CJ249" s="8"/>
      <c r="CK249" s="8"/>
      <c r="CL249" s="8"/>
      <c r="CM249" s="8"/>
      <c r="CN249" s="8"/>
      <c r="CO249" s="8"/>
      <c r="CP249" s="8"/>
      <c r="CQ249" s="8"/>
      <c r="CR249" s="8"/>
      <c r="CS249" s="8"/>
      <c r="CT249" s="8"/>
      <c r="CU249" s="8"/>
      <c r="CV249" s="8"/>
      <c r="CW249" s="8"/>
      <c r="CX249" s="8"/>
      <c r="CY249" s="8"/>
      <c r="CZ249" s="8"/>
      <c r="DA249" s="8"/>
      <c r="DB249" s="8"/>
      <c r="DC249" s="8"/>
      <c r="DD249" s="8"/>
      <c r="DE249" s="8"/>
      <c r="DF249" s="8"/>
      <c r="DG249" s="8"/>
      <c r="DH249" s="8"/>
      <c r="DI249" s="8"/>
      <c r="DJ249" s="8"/>
      <c r="DK249" s="8"/>
      <c r="DL249" s="8"/>
      <c r="DM249" s="8"/>
      <c r="DN249" s="8"/>
      <c r="DO249" s="8"/>
      <c r="DP249" s="8"/>
      <c r="DQ249" s="8"/>
      <c r="DR249" s="8"/>
      <c r="DS249" s="8"/>
      <c r="DT249" s="8"/>
    </row>
    <row r="250" spans="1:124" ht="16" x14ac:dyDescent="0.2">
      <c r="A250" s="20"/>
      <c r="B250" s="2"/>
      <c r="C250" s="17"/>
      <c r="D250" s="2"/>
      <c r="E250" s="16"/>
      <c r="F250" s="17"/>
      <c r="G250" s="5"/>
      <c r="H250" s="17"/>
      <c r="I250" s="3"/>
      <c r="J250" s="3"/>
      <c r="K250" s="3"/>
      <c r="L250" s="6"/>
      <c r="M250" s="3"/>
      <c r="N250" s="3"/>
      <c r="O250" s="7"/>
      <c r="P250" s="20"/>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c r="BA250" s="7"/>
      <c r="BB250" s="3"/>
      <c r="BC250" s="3"/>
      <c r="BD250" s="8"/>
      <c r="BE250" s="8"/>
      <c r="BF250" s="8"/>
      <c r="BG250" s="3"/>
      <c r="BH250" s="3"/>
      <c r="BI250" s="8"/>
      <c r="BJ250" s="8"/>
      <c r="BK250" s="3"/>
      <c r="BL250" s="3"/>
      <c r="BM250" s="8"/>
      <c r="BN250" s="8"/>
      <c r="BO250" s="3"/>
      <c r="BP250" s="3"/>
      <c r="BQ250" s="8"/>
      <c r="BR250" s="8"/>
      <c r="BS250" s="3"/>
      <c r="BT250" s="3"/>
      <c r="BU250" s="8"/>
      <c r="BV250" s="8"/>
      <c r="BW250" s="3"/>
      <c r="BX250" s="3"/>
      <c r="BY250" s="9"/>
      <c r="BZ250" s="9"/>
      <c r="CA250" s="3"/>
      <c r="CB250" s="3"/>
      <c r="CC250" s="8"/>
      <c r="CD250" s="8"/>
      <c r="CE250" s="8"/>
      <c r="CF250" s="8"/>
      <c r="CG250" s="8"/>
      <c r="CH250" s="8"/>
      <c r="CI250" s="8"/>
      <c r="CJ250" s="8"/>
      <c r="CK250" s="8"/>
      <c r="CL250" s="8"/>
      <c r="CM250" s="8"/>
      <c r="CN250" s="8"/>
      <c r="CO250" s="8"/>
      <c r="CP250" s="8"/>
      <c r="CQ250" s="8"/>
      <c r="CR250" s="8"/>
      <c r="CS250" s="8"/>
      <c r="CT250" s="8"/>
      <c r="CU250" s="8"/>
      <c r="CV250" s="8"/>
      <c r="CW250" s="8"/>
      <c r="CX250" s="8"/>
      <c r="CY250" s="8"/>
      <c r="CZ250" s="8"/>
      <c r="DA250" s="8"/>
      <c r="DB250" s="8"/>
      <c r="DC250" s="8"/>
      <c r="DD250" s="8"/>
      <c r="DE250" s="8"/>
      <c r="DF250" s="8"/>
      <c r="DG250" s="8"/>
      <c r="DH250" s="8"/>
      <c r="DI250" s="8"/>
      <c r="DJ250" s="8"/>
      <c r="DK250" s="8"/>
      <c r="DL250" s="8"/>
      <c r="DM250" s="8"/>
      <c r="DN250" s="8"/>
      <c r="DO250" s="8"/>
      <c r="DP250" s="8"/>
      <c r="DQ250" s="8"/>
      <c r="DR250" s="8"/>
      <c r="DS250" s="8"/>
      <c r="DT250" s="8"/>
    </row>
    <row r="251" spans="1:124" ht="16" x14ac:dyDescent="0.2">
      <c r="A251" s="20"/>
      <c r="B251" s="2"/>
      <c r="C251" s="17"/>
      <c r="D251" s="2"/>
      <c r="E251" s="16"/>
      <c r="F251" s="17"/>
      <c r="G251" s="5"/>
      <c r="H251" s="17"/>
      <c r="I251" s="3"/>
      <c r="J251" s="3"/>
      <c r="K251" s="3"/>
      <c r="L251" s="6"/>
      <c r="M251" s="3"/>
      <c r="N251" s="3"/>
      <c r="O251" s="7"/>
      <c r="P251" s="20"/>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c r="BA251" s="7"/>
      <c r="BB251" s="3"/>
      <c r="BC251" s="3"/>
      <c r="BD251" s="8"/>
      <c r="BE251" s="8"/>
      <c r="BF251" s="8"/>
      <c r="BG251" s="3"/>
      <c r="BH251" s="3"/>
      <c r="BI251" s="8"/>
      <c r="BJ251" s="8"/>
      <c r="BK251" s="3"/>
      <c r="BL251" s="3"/>
      <c r="BM251" s="8"/>
      <c r="BN251" s="8"/>
      <c r="BO251" s="3"/>
      <c r="BP251" s="3"/>
      <c r="BQ251" s="8"/>
      <c r="BR251" s="8"/>
      <c r="BS251" s="3"/>
      <c r="BT251" s="3"/>
      <c r="BU251" s="8"/>
      <c r="BV251" s="8"/>
      <c r="BW251" s="3"/>
      <c r="BX251" s="3"/>
      <c r="BY251" s="9"/>
      <c r="BZ251" s="9"/>
      <c r="CA251" s="3"/>
      <c r="CB251" s="3"/>
      <c r="CC251" s="8"/>
      <c r="CD251" s="8"/>
      <c r="CE251" s="8"/>
      <c r="CF251" s="8"/>
      <c r="CG251" s="8"/>
      <c r="CH251" s="8"/>
      <c r="CI251" s="8"/>
      <c r="CJ251" s="8"/>
      <c r="CK251" s="8"/>
      <c r="CL251" s="8"/>
      <c r="CM251" s="8"/>
      <c r="CN251" s="8"/>
      <c r="CO251" s="8"/>
      <c r="CP251" s="8"/>
      <c r="CQ251" s="8"/>
      <c r="CR251" s="8"/>
      <c r="CS251" s="8"/>
      <c r="CT251" s="8"/>
      <c r="CU251" s="8"/>
      <c r="CV251" s="8"/>
      <c r="CW251" s="8"/>
      <c r="CX251" s="8"/>
      <c r="CY251" s="8"/>
      <c r="CZ251" s="8"/>
      <c r="DA251" s="8"/>
      <c r="DB251" s="8"/>
      <c r="DC251" s="8"/>
      <c r="DD251" s="8"/>
      <c r="DE251" s="8"/>
      <c r="DF251" s="8"/>
      <c r="DG251" s="8"/>
      <c r="DH251" s="8"/>
      <c r="DI251" s="8"/>
      <c r="DJ251" s="8"/>
      <c r="DK251" s="8"/>
      <c r="DL251" s="8"/>
      <c r="DM251" s="8"/>
      <c r="DN251" s="8"/>
      <c r="DO251" s="8"/>
      <c r="DP251" s="8"/>
      <c r="DQ251" s="8"/>
      <c r="DR251" s="8"/>
      <c r="DS251" s="8"/>
      <c r="DT251" s="8"/>
    </row>
    <row r="252" spans="1:124" ht="16" x14ac:dyDescent="0.2">
      <c r="A252" s="20"/>
      <c r="B252" s="2"/>
      <c r="C252" s="17"/>
      <c r="D252" s="2"/>
      <c r="E252" s="16"/>
      <c r="F252" s="17"/>
      <c r="G252" s="5"/>
      <c r="H252" s="17"/>
      <c r="I252" s="3"/>
      <c r="J252" s="3"/>
      <c r="K252" s="3"/>
      <c r="L252" s="6"/>
      <c r="M252" s="3"/>
      <c r="N252" s="3"/>
      <c r="O252" s="7"/>
      <c r="P252" s="20"/>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3"/>
      <c r="BC252" s="3"/>
      <c r="BD252" s="8"/>
      <c r="BE252" s="8"/>
      <c r="BF252" s="8"/>
      <c r="BG252" s="3"/>
      <c r="BH252" s="3"/>
      <c r="BI252" s="8"/>
      <c r="BJ252" s="8"/>
      <c r="BK252" s="3"/>
      <c r="BL252" s="3"/>
      <c r="BM252" s="8"/>
      <c r="BN252" s="8"/>
      <c r="BO252" s="3"/>
      <c r="BP252" s="3"/>
      <c r="BQ252" s="8"/>
      <c r="BR252" s="8"/>
      <c r="BS252" s="3"/>
      <c r="BT252" s="3"/>
      <c r="BU252" s="8"/>
      <c r="BV252" s="8"/>
      <c r="BW252" s="3"/>
      <c r="BX252" s="3"/>
      <c r="BY252" s="9"/>
      <c r="BZ252" s="9"/>
      <c r="CA252" s="3"/>
      <c r="CB252" s="3"/>
      <c r="CC252" s="8"/>
      <c r="CD252" s="8"/>
      <c r="CE252" s="8"/>
      <c r="CF252" s="8"/>
      <c r="CG252" s="8"/>
      <c r="CH252" s="8"/>
      <c r="CI252" s="8"/>
      <c r="CJ252" s="8"/>
      <c r="CK252" s="8"/>
      <c r="CL252" s="8"/>
      <c r="CM252" s="8"/>
      <c r="CN252" s="8"/>
      <c r="CO252" s="8"/>
      <c r="CP252" s="8"/>
      <c r="CQ252" s="8"/>
      <c r="CR252" s="8"/>
      <c r="CS252" s="8"/>
      <c r="CT252" s="8"/>
      <c r="CU252" s="8"/>
      <c r="CV252" s="8"/>
      <c r="CW252" s="8"/>
      <c r="CX252" s="8"/>
      <c r="CY252" s="8"/>
      <c r="CZ252" s="8"/>
      <c r="DA252" s="8"/>
      <c r="DB252" s="8"/>
      <c r="DC252" s="8"/>
      <c r="DD252" s="8"/>
      <c r="DE252" s="8"/>
      <c r="DF252" s="8"/>
      <c r="DG252" s="8"/>
      <c r="DH252" s="8"/>
      <c r="DI252" s="8"/>
      <c r="DJ252" s="8"/>
      <c r="DK252" s="8"/>
      <c r="DL252" s="8"/>
      <c r="DM252" s="8"/>
      <c r="DN252" s="8"/>
      <c r="DO252" s="8"/>
      <c r="DP252" s="8"/>
      <c r="DQ252" s="8"/>
      <c r="DR252" s="8"/>
      <c r="DS252" s="8"/>
      <c r="DT252" s="8"/>
    </row>
    <row r="253" spans="1:124" ht="16" x14ac:dyDescent="0.2">
      <c r="A253" s="20"/>
      <c r="B253" s="2"/>
      <c r="C253" s="17"/>
      <c r="D253" s="2"/>
      <c r="E253" s="16"/>
      <c r="F253" s="17"/>
      <c r="G253" s="5"/>
      <c r="H253" s="17"/>
      <c r="I253" s="3"/>
      <c r="J253" s="3"/>
      <c r="K253" s="3"/>
      <c r="L253" s="6"/>
      <c r="M253" s="3"/>
      <c r="N253" s="3"/>
      <c r="O253" s="7"/>
      <c r="P253" s="20"/>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c r="BA253" s="7"/>
      <c r="BB253" s="3"/>
      <c r="BC253" s="3"/>
      <c r="BD253" s="8"/>
      <c r="BE253" s="8"/>
      <c r="BF253" s="8"/>
      <c r="BG253" s="3"/>
      <c r="BH253" s="3"/>
      <c r="BI253" s="8"/>
      <c r="BJ253" s="8"/>
      <c r="BK253" s="3"/>
      <c r="BL253" s="3"/>
      <c r="BM253" s="8"/>
      <c r="BN253" s="8"/>
      <c r="BO253" s="3"/>
      <c r="BP253" s="3"/>
      <c r="BQ253" s="8"/>
      <c r="BR253" s="8"/>
      <c r="BS253" s="3"/>
      <c r="BT253" s="3"/>
      <c r="BU253" s="8"/>
      <c r="BV253" s="8"/>
      <c r="BW253" s="3"/>
      <c r="BX253" s="3"/>
      <c r="BY253" s="9"/>
      <c r="BZ253" s="9"/>
      <c r="CA253" s="3"/>
      <c r="CB253" s="3"/>
      <c r="CC253" s="8"/>
      <c r="CD253" s="8"/>
      <c r="CE253" s="8"/>
      <c r="CF253" s="8"/>
      <c r="CG253" s="8"/>
      <c r="CH253" s="8"/>
      <c r="CI253" s="8"/>
      <c r="CJ253" s="8"/>
      <c r="CK253" s="8"/>
      <c r="CL253" s="8"/>
      <c r="CM253" s="8"/>
      <c r="CN253" s="8"/>
      <c r="CO253" s="8"/>
      <c r="CP253" s="8"/>
      <c r="CQ253" s="8"/>
      <c r="CR253" s="8"/>
      <c r="CS253" s="8"/>
      <c r="CT253" s="8"/>
      <c r="CU253" s="8"/>
      <c r="CV253" s="8"/>
      <c r="CW253" s="8"/>
      <c r="CX253" s="8"/>
      <c r="CY253" s="8"/>
      <c r="CZ253" s="8"/>
      <c r="DA253" s="8"/>
      <c r="DB253" s="8"/>
      <c r="DC253" s="8"/>
      <c r="DD253" s="8"/>
      <c r="DE253" s="8"/>
      <c r="DF253" s="8"/>
      <c r="DG253" s="8"/>
      <c r="DH253" s="8"/>
      <c r="DI253" s="8"/>
      <c r="DJ253" s="8"/>
      <c r="DK253" s="8"/>
      <c r="DL253" s="8"/>
      <c r="DM253" s="8"/>
      <c r="DN253" s="8"/>
      <c r="DO253" s="8"/>
      <c r="DP253" s="8"/>
      <c r="DQ253" s="8"/>
      <c r="DR253" s="8"/>
      <c r="DS253" s="8"/>
      <c r="DT253" s="8"/>
    </row>
    <row r="254" spans="1:124" ht="16" x14ac:dyDescent="0.2">
      <c r="A254" s="20"/>
      <c r="B254" s="2"/>
      <c r="C254" s="17"/>
      <c r="D254" s="2"/>
      <c r="E254" s="16"/>
      <c r="F254" s="17"/>
      <c r="G254" s="5"/>
      <c r="H254" s="17"/>
      <c r="I254" s="3"/>
      <c r="J254" s="3"/>
      <c r="K254" s="3"/>
      <c r="L254" s="6"/>
      <c r="M254" s="3"/>
      <c r="N254" s="3"/>
      <c r="O254" s="7"/>
      <c r="P254" s="20"/>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c r="BA254" s="7"/>
      <c r="BB254" s="3"/>
      <c r="BC254" s="3"/>
      <c r="BD254" s="8"/>
      <c r="BE254" s="8"/>
      <c r="BF254" s="8"/>
      <c r="BG254" s="3"/>
      <c r="BH254" s="3"/>
      <c r="BI254" s="8"/>
      <c r="BJ254" s="8"/>
      <c r="BK254" s="3"/>
      <c r="BL254" s="3"/>
      <c r="BM254" s="8"/>
      <c r="BN254" s="8"/>
      <c r="BO254" s="3"/>
      <c r="BP254" s="3"/>
      <c r="BQ254" s="8"/>
      <c r="BR254" s="8"/>
      <c r="BS254" s="3"/>
      <c r="BT254" s="3"/>
      <c r="BU254" s="8"/>
      <c r="BV254" s="8"/>
      <c r="BW254" s="3"/>
      <c r="BX254" s="3"/>
      <c r="BY254" s="9"/>
      <c r="BZ254" s="9"/>
      <c r="CA254" s="3"/>
      <c r="CB254" s="3"/>
      <c r="CC254" s="8"/>
      <c r="CD254" s="8"/>
      <c r="CE254" s="8"/>
      <c r="CF254" s="8"/>
      <c r="CG254" s="8"/>
      <c r="CH254" s="8"/>
      <c r="CI254" s="8"/>
      <c r="CJ254" s="8"/>
      <c r="CK254" s="8"/>
      <c r="CL254" s="8"/>
      <c r="CM254" s="8"/>
      <c r="CN254" s="8"/>
      <c r="CO254" s="8"/>
      <c r="CP254" s="8"/>
      <c r="CQ254" s="8"/>
      <c r="CR254" s="8"/>
      <c r="CS254" s="8"/>
      <c r="CT254" s="8"/>
      <c r="CU254" s="8"/>
      <c r="CV254" s="8"/>
      <c r="CW254" s="8"/>
      <c r="CX254" s="8"/>
      <c r="CY254" s="8"/>
      <c r="CZ254" s="8"/>
      <c r="DA254" s="8"/>
      <c r="DB254" s="8"/>
      <c r="DC254" s="8"/>
      <c r="DD254" s="8"/>
      <c r="DE254" s="8"/>
      <c r="DF254" s="8"/>
      <c r="DG254" s="8"/>
      <c r="DH254" s="8"/>
      <c r="DI254" s="8"/>
      <c r="DJ254" s="8"/>
      <c r="DK254" s="8"/>
      <c r="DL254" s="8"/>
      <c r="DM254" s="8"/>
      <c r="DN254" s="8"/>
      <c r="DO254" s="8"/>
      <c r="DP254" s="8"/>
      <c r="DQ254" s="8"/>
      <c r="DR254" s="8"/>
      <c r="DS254" s="8"/>
      <c r="DT254" s="8"/>
    </row>
    <row r="255" spans="1:124" ht="16" x14ac:dyDescent="0.2">
      <c r="A255" s="20"/>
      <c r="B255" s="2"/>
      <c r="C255" s="17"/>
      <c r="D255" s="2"/>
      <c r="E255" s="16"/>
      <c r="F255" s="17"/>
      <c r="G255" s="5"/>
      <c r="H255" s="17"/>
      <c r="I255" s="3"/>
      <c r="J255" s="3"/>
      <c r="K255" s="3"/>
      <c r="L255" s="6"/>
      <c r="M255" s="3"/>
      <c r="N255" s="3"/>
      <c r="O255" s="7"/>
      <c r="P255" s="20"/>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c r="BA255" s="7"/>
      <c r="BB255" s="3"/>
      <c r="BC255" s="3"/>
      <c r="BD255" s="8"/>
      <c r="BE255" s="8"/>
      <c r="BF255" s="8"/>
      <c r="BG255" s="3"/>
      <c r="BH255" s="3"/>
      <c r="BI255" s="8"/>
      <c r="BJ255" s="8"/>
      <c r="BK255" s="3"/>
      <c r="BL255" s="3"/>
      <c r="BM255" s="8"/>
      <c r="BN255" s="8"/>
      <c r="BO255" s="3"/>
      <c r="BP255" s="3"/>
      <c r="BQ255" s="8"/>
      <c r="BR255" s="8"/>
      <c r="BS255" s="3"/>
      <c r="BT255" s="3"/>
      <c r="BU255" s="8"/>
      <c r="BV255" s="8"/>
      <c r="BW255" s="3"/>
      <c r="BX255" s="3"/>
      <c r="BY255" s="9"/>
      <c r="BZ255" s="9"/>
      <c r="CA255" s="3"/>
      <c r="CB255" s="3"/>
      <c r="CC255" s="8"/>
      <c r="CD255" s="8"/>
      <c r="CE255" s="8"/>
      <c r="CF255" s="8"/>
      <c r="CG255" s="8"/>
      <c r="CH255" s="8"/>
      <c r="CI255" s="8"/>
      <c r="CJ255" s="8"/>
      <c r="CK255" s="8"/>
      <c r="CL255" s="8"/>
      <c r="CM255" s="8"/>
      <c r="CN255" s="8"/>
      <c r="CO255" s="8"/>
      <c r="CP255" s="8"/>
      <c r="CQ255" s="8"/>
      <c r="CR255" s="8"/>
      <c r="CS255" s="8"/>
      <c r="CT255" s="8"/>
      <c r="CU255" s="8"/>
      <c r="CV255" s="8"/>
      <c r="CW255" s="8"/>
      <c r="CX255" s="8"/>
      <c r="CY255" s="8"/>
      <c r="CZ255" s="8"/>
      <c r="DA255" s="8"/>
      <c r="DB255" s="8"/>
      <c r="DC255" s="8"/>
      <c r="DD255" s="8"/>
      <c r="DE255" s="8"/>
      <c r="DF255" s="8"/>
      <c r="DG255" s="8"/>
      <c r="DH255" s="8"/>
      <c r="DI255" s="8"/>
      <c r="DJ255" s="8"/>
      <c r="DK255" s="8"/>
      <c r="DL255" s="8"/>
      <c r="DM255" s="8"/>
      <c r="DN255" s="8"/>
      <c r="DO255" s="8"/>
      <c r="DP255" s="8"/>
      <c r="DQ255" s="8"/>
      <c r="DR255" s="8"/>
      <c r="DS255" s="8"/>
      <c r="DT255" s="8"/>
    </row>
    <row r="256" spans="1:124" ht="16" x14ac:dyDescent="0.2">
      <c r="A256" s="20"/>
      <c r="B256" s="2"/>
      <c r="C256" s="17"/>
      <c r="D256" s="2"/>
      <c r="E256" s="16"/>
      <c r="F256" s="17"/>
      <c r="G256" s="5"/>
      <c r="H256" s="17"/>
      <c r="I256" s="3"/>
      <c r="J256" s="3"/>
      <c r="K256" s="3"/>
      <c r="L256" s="6"/>
      <c r="M256" s="3"/>
      <c r="N256" s="3"/>
      <c r="O256" s="7"/>
      <c r="P256" s="20"/>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c r="BA256" s="7"/>
      <c r="BB256" s="3"/>
      <c r="BC256" s="3"/>
      <c r="BD256" s="8"/>
      <c r="BE256" s="8"/>
      <c r="BF256" s="8"/>
      <c r="BG256" s="3"/>
      <c r="BH256" s="3"/>
      <c r="BI256" s="8"/>
      <c r="BJ256" s="8"/>
      <c r="BK256" s="3"/>
      <c r="BL256" s="3"/>
      <c r="BM256" s="8"/>
      <c r="BN256" s="8"/>
      <c r="BO256" s="3"/>
      <c r="BP256" s="3"/>
      <c r="BQ256" s="8"/>
      <c r="BR256" s="8"/>
      <c r="BS256" s="3"/>
      <c r="BT256" s="3"/>
      <c r="BU256" s="8"/>
      <c r="BV256" s="8"/>
      <c r="BW256" s="3"/>
      <c r="BX256" s="3"/>
      <c r="BY256" s="9"/>
      <c r="BZ256" s="9"/>
      <c r="CA256" s="3"/>
      <c r="CB256" s="3"/>
      <c r="CC256" s="8"/>
      <c r="CD256" s="8"/>
      <c r="CE256" s="8"/>
      <c r="CF256" s="8"/>
      <c r="CG256" s="8"/>
      <c r="CH256" s="8"/>
      <c r="CI256" s="8"/>
      <c r="CJ256" s="8"/>
      <c r="CK256" s="8"/>
      <c r="CL256" s="8"/>
      <c r="CM256" s="8"/>
      <c r="CN256" s="8"/>
      <c r="CO256" s="8"/>
      <c r="CP256" s="8"/>
      <c r="CQ256" s="8"/>
      <c r="CR256" s="8"/>
      <c r="CS256" s="8"/>
      <c r="CT256" s="8"/>
      <c r="CU256" s="8"/>
      <c r="CV256" s="8"/>
      <c r="CW256" s="8"/>
      <c r="CX256" s="8"/>
      <c r="CY256" s="8"/>
      <c r="CZ256" s="8"/>
      <c r="DA256" s="8"/>
      <c r="DB256" s="8"/>
      <c r="DC256" s="8"/>
      <c r="DD256" s="8"/>
      <c r="DE256" s="8"/>
      <c r="DF256" s="8"/>
      <c r="DG256" s="8"/>
      <c r="DH256" s="8"/>
      <c r="DI256" s="8"/>
      <c r="DJ256" s="8"/>
      <c r="DK256" s="8"/>
      <c r="DL256" s="8"/>
      <c r="DM256" s="8"/>
      <c r="DN256" s="8"/>
      <c r="DO256" s="8"/>
      <c r="DP256" s="8"/>
      <c r="DQ256" s="8"/>
      <c r="DR256" s="8"/>
      <c r="DS256" s="8"/>
      <c r="DT256" s="8"/>
    </row>
    <row r="257" spans="1:124" ht="16" x14ac:dyDescent="0.2">
      <c r="A257" s="20"/>
      <c r="B257" s="2"/>
      <c r="C257" s="17"/>
      <c r="D257" s="2"/>
      <c r="E257" s="16"/>
      <c r="F257" s="17"/>
      <c r="G257" s="5"/>
      <c r="H257" s="17"/>
      <c r="I257" s="3"/>
      <c r="J257" s="3"/>
      <c r="K257" s="3"/>
      <c r="L257" s="6"/>
      <c r="M257" s="3"/>
      <c r="N257" s="3"/>
      <c r="O257" s="7"/>
      <c r="P257" s="20"/>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c r="BA257" s="7"/>
      <c r="BB257" s="3"/>
      <c r="BC257" s="3"/>
      <c r="BD257" s="8"/>
      <c r="BE257" s="8"/>
      <c r="BF257" s="8"/>
      <c r="BG257" s="3"/>
      <c r="BH257" s="3"/>
      <c r="BI257" s="8"/>
      <c r="BJ257" s="8"/>
      <c r="BK257" s="3"/>
      <c r="BL257" s="3"/>
      <c r="BM257" s="8"/>
      <c r="BN257" s="8"/>
      <c r="BO257" s="3"/>
      <c r="BP257" s="3"/>
      <c r="BQ257" s="8"/>
      <c r="BR257" s="8"/>
      <c r="BS257" s="3"/>
      <c r="BT257" s="3"/>
      <c r="BU257" s="8"/>
      <c r="BV257" s="8"/>
      <c r="BW257" s="3"/>
      <c r="BX257" s="3"/>
      <c r="BY257" s="9"/>
      <c r="BZ257" s="9"/>
      <c r="CA257" s="3"/>
      <c r="CB257" s="3"/>
      <c r="CC257" s="8"/>
      <c r="CD257" s="8"/>
      <c r="CE257" s="8"/>
      <c r="CF257" s="8"/>
      <c r="CG257" s="8"/>
      <c r="CH257" s="8"/>
      <c r="CI257" s="8"/>
      <c r="CJ257" s="8"/>
      <c r="CK257" s="8"/>
      <c r="CL257" s="8"/>
      <c r="CM257" s="8"/>
      <c r="CN257" s="8"/>
      <c r="CO257" s="8"/>
      <c r="CP257" s="8"/>
      <c r="CQ257" s="8"/>
      <c r="CR257" s="8"/>
      <c r="CS257" s="8"/>
      <c r="CT257" s="8"/>
      <c r="CU257" s="8"/>
      <c r="CV257" s="8"/>
      <c r="CW257" s="8"/>
      <c r="CX257" s="8"/>
      <c r="CY257" s="8"/>
      <c r="CZ257" s="8"/>
      <c r="DA257" s="8"/>
      <c r="DB257" s="8"/>
      <c r="DC257" s="8"/>
      <c r="DD257" s="8"/>
      <c r="DE257" s="8"/>
      <c r="DF257" s="8"/>
      <c r="DG257" s="8"/>
      <c r="DH257" s="8"/>
      <c r="DI257" s="8"/>
      <c r="DJ257" s="8"/>
      <c r="DK257" s="8"/>
      <c r="DL257" s="8"/>
      <c r="DM257" s="8"/>
      <c r="DN257" s="8"/>
      <c r="DO257" s="8"/>
      <c r="DP257" s="8"/>
      <c r="DQ257" s="8"/>
      <c r="DR257" s="8"/>
      <c r="DS257" s="8"/>
      <c r="DT257" s="8"/>
    </row>
    <row r="258" spans="1:124" ht="16" x14ac:dyDescent="0.2">
      <c r="A258" s="20"/>
      <c r="B258" s="2"/>
      <c r="C258" s="17"/>
      <c r="D258" s="2"/>
      <c r="E258" s="16"/>
      <c r="F258" s="17"/>
      <c r="G258" s="5"/>
      <c r="H258" s="17"/>
      <c r="I258" s="3"/>
      <c r="J258" s="3"/>
      <c r="K258" s="3"/>
      <c r="L258" s="6"/>
      <c r="M258" s="3"/>
      <c r="N258" s="3"/>
      <c r="O258" s="7"/>
      <c r="P258" s="20"/>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c r="BA258" s="7"/>
      <c r="BB258" s="3"/>
      <c r="BC258" s="3"/>
      <c r="BD258" s="8"/>
      <c r="BE258" s="8"/>
      <c r="BF258" s="8"/>
      <c r="BG258" s="3"/>
      <c r="BH258" s="3"/>
      <c r="BI258" s="8"/>
      <c r="BJ258" s="8"/>
      <c r="BK258" s="3"/>
      <c r="BL258" s="3"/>
      <c r="BM258" s="8"/>
      <c r="BN258" s="8"/>
      <c r="BO258" s="3"/>
      <c r="BP258" s="3"/>
      <c r="BQ258" s="8"/>
      <c r="BR258" s="8"/>
      <c r="BS258" s="3"/>
      <c r="BT258" s="3"/>
      <c r="BU258" s="8"/>
      <c r="BV258" s="8"/>
      <c r="BW258" s="3"/>
      <c r="BX258" s="3"/>
      <c r="BY258" s="9"/>
      <c r="BZ258" s="9"/>
      <c r="CA258" s="3"/>
      <c r="CB258" s="3"/>
      <c r="CC258" s="8"/>
      <c r="CD258" s="8"/>
      <c r="CE258" s="8"/>
      <c r="CF258" s="8"/>
      <c r="CG258" s="8"/>
      <c r="CH258" s="8"/>
      <c r="CI258" s="8"/>
      <c r="CJ258" s="8"/>
      <c r="CK258" s="8"/>
      <c r="CL258" s="8"/>
      <c r="CM258" s="8"/>
      <c r="CN258" s="8"/>
      <c r="CO258" s="8"/>
      <c r="CP258" s="8"/>
      <c r="CQ258" s="8"/>
      <c r="CR258" s="8"/>
      <c r="CS258" s="8"/>
      <c r="CT258" s="8"/>
      <c r="CU258" s="8"/>
      <c r="CV258" s="8"/>
      <c r="CW258" s="8"/>
      <c r="CX258" s="8"/>
      <c r="CY258" s="8"/>
      <c r="CZ258" s="8"/>
      <c r="DA258" s="8"/>
      <c r="DB258" s="8"/>
      <c r="DC258" s="8"/>
      <c r="DD258" s="8"/>
      <c r="DE258" s="8"/>
      <c r="DF258" s="8"/>
      <c r="DG258" s="8"/>
      <c r="DH258" s="8"/>
      <c r="DI258" s="8"/>
      <c r="DJ258" s="8"/>
      <c r="DK258" s="8"/>
      <c r="DL258" s="8"/>
      <c r="DM258" s="8"/>
      <c r="DN258" s="8"/>
      <c r="DO258" s="8"/>
      <c r="DP258" s="8"/>
      <c r="DQ258" s="8"/>
      <c r="DR258" s="8"/>
      <c r="DS258" s="8"/>
      <c r="DT258" s="8"/>
    </row>
    <row r="259" spans="1:124" ht="16" x14ac:dyDescent="0.2">
      <c r="A259" s="20"/>
      <c r="B259" s="2"/>
      <c r="C259" s="17"/>
      <c r="D259" s="2"/>
      <c r="E259" s="16"/>
      <c r="F259" s="17"/>
      <c r="G259" s="5"/>
      <c r="H259" s="17"/>
      <c r="I259" s="3"/>
      <c r="J259" s="3"/>
      <c r="K259" s="3"/>
      <c r="L259" s="6"/>
      <c r="M259" s="3"/>
      <c r="N259" s="3"/>
      <c r="O259" s="7"/>
      <c r="P259" s="20"/>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c r="BA259" s="7"/>
      <c r="BB259" s="3"/>
      <c r="BC259" s="3"/>
      <c r="BD259" s="8"/>
      <c r="BE259" s="8"/>
      <c r="BF259" s="8"/>
      <c r="BG259" s="3"/>
      <c r="BH259" s="3"/>
      <c r="BI259" s="8"/>
      <c r="BJ259" s="8"/>
      <c r="BK259" s="3"/>
      <c r="BL259" s="3"/>
      <c r="BM259" s="8"/>
      <c r="BN259" s="8"/>
      <c r="BO259" s="3"/>
      <c r="BP259" s="3"/>
      <c r="BQ259" s="8"/>
      <c r="BR259" s="8"/>
      <c r="BS259" s="3"/>
      <c r="BT259" s="3"/>
      <c r="BU259" s="8"/>
      <c r="BV259" s="8"/>
      <c r="BW259" s="3"/>
      <c r="BX259" s="3"/>
      <c r="BY259" s="9"/>
      <c r="BZ259" s="9"/>
      <c r="CA259" s="3"/>
      <c r="CB259" s="3"/>
      <c r="CC259" s="8"/>
      <c r="CD259" s="8"/>
      <c r="CE259" s="8"/>
      <c r="CF259" s="8"/>
      <c r="CG259" s="8"/>
      <c r="CH259" s="8"/>
      <c r="CI259" s="8"/>
      <c r="CJ259" s="8"/>
      <c r="CK259" s="8"/>
      <c r="CL259" s="8"/>
      <c r="CM259" s="8"/>
      <c r="CN259" s="8"/>
      <c r="CO259" s="8"/>
      <c r="CP259" s="8"/>
      <c r="CQ259" s="8"/>
      <c r="CR259" s="8"/>
      <c r="CS259" s="8"/>
      <c r="CT259" s="8"/>
      <c r="CU259" s="8"/>
      <c r="CV259" s="8"/>
      <c r="CW259" s="8"/>
      <c r="CX259" s="8"/>
      <c r="CY259" s="8"/>
      <c r="CZ259" s="8"/>
      <c r="DA259" s="8"/>
      <c r="DB259" s="8"/>
      <c r="DC259" s="8"/>
      <c r="DD259" s="8"/>
      <c r="DE259" s="8"/>
      <c r="DF259" s="8"/>
      <c r="DG259" s="8"/>
      <c r="DH259" s="8"/>
      <c r="DI259" s="8"/>
      <c r="DJ259" s="8"/>
      <c r="DK259" s="8"/>
      <c r="DL259" s="8"/>
      <c r="DM259" s="8"/>
      <c r="DN259" s="8"/>
      <c r="DO259" s="8"/>
      <c r="DP259" s="8"/>
      <c r="DQ259" s="8"/>
      <c r="DR259" s="8"/>
      <c r="DS259" s="8"/>
      <c r="DT259" s="8"/>
    </row>
    <row r="260" spans="1:124" ht="16" x14ac:dyDescent="0.2">
      <c r="A260" s="20"/>
      <c r="B260" s="2"/>
      <c r="C260" s="17"/>
      <c r="D260" s="2"/>
      <c r="E260" s="16"/>
      <c r="F260" s="17"/>
      <c r="G260" s="5"/>
      <c r="H260" s="17"/>
      <c r="I260" s="3"/>
      <c r="J260" s="3"/>
      <c r="K260" s="3"/>
      <c r="L260" s="6"/>
      <c r="M260" s="3"/>
      <c r="N260" s="3"/>
      <c r="O260" s="7"/>
      <c r="P260" s="20"/>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c r="BA260" s="7"/>
      <c r="BB260" s="3"/>
      <c r="BC260" s="3"/>
      <c r="BD260" s="8"/>
      <c r="BE260" s="8"/>
      <c r="BF260" s="8"/>
      <c r="BG260" s="3"/>
      <c r="BH260" s="3"/>
      <c r="BI260" s="8"/>
      <c r="BJ260" s="8"/>
      <c r="BK260" s="3"/>
      <c r="BL260" s="3"/>
      <c r="BM260" s="8"/>
      <c r="BN260" s="8"/>
      <c r="BO260" s="3"/>
      <c r="BP260" s="3"/>
      <c r="BQ260" s="8"/>
      <c r="BR260" s="8"/>
      <c r="BS260" s="3"/>
      <c r="BT260" s="3"/>
      <c r="BU260" s="8"/>
      <c r="BV260" s="8"/>
      <c r="BW260" s="3"/>
      <c r="BX260" s="3"/>
      <c r="BY260" s="9"/>
      <c r="BZ260" s="9"/>
      <c r="CA260" s="3"/>
      <c r="CB260" s="3"/>
      <c r="CC260" s="8"/>
      <c r="CD260" s="8"/>
      <c r="CE260" s="8"/>
      <c r="CF260" s="8"/>
      <c r="CG260" s="8"/>
      <c r="CH260" s="8"/>
      <c r="CI260" s="8"/>
      <c r="CJ260" s="8"/>
      <c r="CK260" s="8"/>
      <c r="CL260" s="8"/>
      <c r="CM260" s="8"/>
      <c r="CN260" s="8"/>
      <c r="CO260" s="8"/>
      <c r="CP260" s="8"/>
      <c r="CQ260" s="8"/>
      <c r="CR260" s="8"/>
      <c r="CS260" s="8"/>
      <c r="CT260" s="8"/>
      <c r="CU260" s="8"/>
      <c r="CV260" s="8"/>
      <c r="CW260" s="8"/>
      <c r="CX260" s="8"/>
      <c r="CY260" s="8"/>
      <c r="CZ260" s="8"/>
      <c r="DA260" s="8"/>
      <c r="DB260" s="8"/>
      <c r="DC260" s="8"/>
      <c r="DD260" s="8"/>
      <c r="DE260" s="8"/>
      <c r="DF260" s="8"/>
      <c r="DG260" s="8"/>
      <c r="DH260" s="8"/>
      <c r="DI260" s="8"/>
      <c r="DJ260" s="8"/>
      <c r="DK260" s="8"/>
      <c r="DL260" s="8"/>
      <c r="DM260" s="8"/>
      <c r="DN260" s="8"/>
      <c r="DO260" s="8"/>
      <c r="DP260" s="8"/>
      <c r="DQ260" s="8"/>
      <c r="DR260" s="8"/>
      <c r="DS260" s="8"/>
      <c r="DT260" s="8"/>
    </row>
    <row r="261" spans="1:124" ht="16" x14ac:dyDescent="0.2">
      <c r="A261" s="20"/>
      <c r="B261" s="2"/>
      <c r="C261" s="17"/>
      <c r="D261" s="2"/>
      <c r="E261" s="16"/>
      <c r="F261" s="17"/>
      <c r="G261" s="5"/>
      <c r="H261" s="17"/>
      <c r="I261" s="3"/>
      <c r="J261" s="3"/>
      <c r="K261" s="3"/>
      <c r="L261" s="6"/>
      <c r="M261" s="3"/>
      <c r="N261" s="3"/>
      <c r="O261" s="7"/>
      <c r="P261" s="20"/>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3"/>
      <c r="BC261" s="3"/>
      <c r="BD261" s="8"/>
      <c r="BE261" s="8"/>
      <c r="BF261" s="8"/>
      <c r="BG261" s="3"/>
      <c r="BH261" s="3"/>
      <c r="BI261" s="8"/>
      <c r="BJ261" s="8"/>
      <c r="BK261" s="3"/>
      <c r="BL261" s="3"/>
      <c r="BM261" s="8"/>
      <c r="BN261" s="8"/>
      <c r="BO261" s="3"/>
      <c r="BP261" s="3"/>
      <c r="BQ261" s="8"/>
      <c r="BR261" s="8"/>
      <c r="BS261" s="3"/>
      <c r="BT261" s="3"/>
      <c r="BU261" s="8"/>
      <c r="BV261" s="8"/>
      <c r="BW261" s="3"/>
      <c r="BX261" s="3"/>
      <c r="BY261" s="9"/>
      <c r="BZ261" s="9"/>
      <c r="CA261" s="3"/>
      <c r="CB261" s="3"/>
      <c r="CC261" s="8"/>
      <c r="CD261" s="8"/>
      <c r="CE261" s="8"/>
      <c r="CF261" s="8"/>
      <c r="CG261" s="8"/>
      <c r="CH261" s="8"/>
      <c r="CI261" s="8"/>
      <c r="CJ261" s="8"/>
      <c r="CK261" s="8"/>
      <c r="CL261" s="8"/>
      <c r="CM261" s="8"/>
      <c r="CN261" s="8"/>
      <c r="CO261" s="8"/>
      <c r="CP261" s="8"/>
      <c r="CQ261" s="8"/>
      <c r="CR261" s="8"/>
      <c r="CS261" s="8"/>
      <c r="CT261" s="8"/>
      <c r="CU261" s="8"/>
      <c r="CV261" s="8"/>
      <c r="CW261" s="8"/>
      <c r="CX261" s="8"/>
      <c r="CY261" s="8"/>
      <c r="CZ261" s="8"/>
      <c r="DA261" s="8"/>
      <c r="DB261" s="8"/>
      <c r="DC261" s="8"/>
      <c r="DD261" s="8"/>
      <c r="DE261" s="8"/>
      <c r="DF261" s="8"/>
      <c r="DG261" s="8"/>
      <c r="DH261" s="8"/>
      <c r="DI261" s="8"/>
      <c r="DJ261" s="8"/>
      <c r="DK261" s="8"/>
      <c r="DL261" s="8"/>
      <c r="DM261" s="8"/>
      <c r="DN261" s="8"/>
      <c r="DO261" s="8"/>
      <c r="DP261" s="8"/>
      <c r="DQ261" s="8"/>
      <c r="DR261" s="8"/>
      <c r="DS261" s="8"/>
      <c r="DT261" s="8"/>
    </row>
    <row r="262" spans="1:124" ht="16" x14ac:dyDescent="0.2">
      <c r="A262" s="20"/>
      <c r="B262" s="2"/>
      <c r="C262" s="17"/>
      <c r="D262" s="2"/>
      <c r="E262" s="16"/>
      <c r="F262" s="17"/>
      <c r="G262" s="5"/>
      <c r="H262" s="17"/>
      <c r="I262" s="3"/>
      <c r="J262" s="3"/>
      <c r="K262" s="3"/>
      <c r="L262" s="6"/>
      <c r="M262" s="3"/>
      <c r="N262" s="3"/>
      <c r="O262" s="7"/>
      <c r="P262" s="20"/>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c r="BA262" s="7"/>
      <c r="BB262" s="3"/>
      <c r="BC262" s="3"/>
      <c r="BD262" s="8"/>
      <c r="BE262" s="8"/>
      <c r="BF262" s="8"/>
      <c r="BG262" s="3"/>
      <c r="BH262" s="3"/>
      <c r="BI262" s="8"/>
      <c r="BJ262" s="8"/>
      <c r="BK262" s="3"/>
      <c r="BL262" s="3"/>
      <c r="BM262" s="8"/>
      <c r="BN262" s="8"/>
      <c r="BO262" s="3"/>
      <c r="BP262" s="3"/>
      <c r="BQ262" s="8"/>
      <c r="BR262" s="8"/>
      <c r="BS262" s="3"/>
      <c r="BT262" s="3"/>
      <c r="BU262" s="8"/>
      <c r="BV262" s="8"/>
      <c r="BW262" s="3"/>
      <c r="BX262" s="3"/>
      <c r="BY262" s="9"/>
      <c r="BZ262" s="9"/>
      <c r="CA262" s="3"/>
      <c r="CB262" s="3"/>
      <c r="CC262" s="8"/>
      <c r="CD262" s="8"/>
      <c r="CE262" s="8"/>
      <c r="CF262" s="8"/>
      <c r="CG262" s="8"/>
      <c r="CH262" s="8"/>
      <c r="CI262" s="8"/>
      <c r="CJ262" s="8"/>
      <c r="CK262" s="8"/>
      <c r="CL262" s="8"/>
      <c r="CM262" s="8"/>
      <c r="CN262" s="8"/>
      <c r="CO262" s="8"/>
      <c r="CP262" s="8"/>
      <c r="CQ262" s="8"/>
      <c r="CR262" s="8"/>
      <c r="CS262" s="8"/>
      <c r="CT262" s="8"/>
      <c r="CU262" s="8"/>
      <c r="CV262" s="8"/>
      <c r="CW262" s="8"/>
      <c r="CX262" s="8"/>
      <c r="CY262" s="8"/>
      <c r="CZ262" s="8"/>
      <c r="DA262" s="8"/>
      <c r="DB262" s="8"/>
      <c r="DC262" s="8"/>
      <c r="DD262" s="8"/>
      <c r="DE262" s="8"/>
      <c r="DF262" s="8"/>
      <c r="DG262" s="8"/>
      <c r="DH262" s="8"/>
      <c r="DI262" s="8"/>
      <c r="DJ262" s="8"/>
      <c r="DK262" s="8"/>
      <c r="DL262" s="8"/>
      <c r="DM262" s="8"/>
      <c r="DN262" s="8"/>
      <c r="DO262" s="8"/>
      <c r="DP262" s="8"/>
      <c r="DQ262" s="8"/>
      <c r="DR262" s="8"/>
      <c r="DS262" s="8"/>
      <c r="DT262" s="8"/>
    </row>
    <row r="263" spans="1:124" ht="16" x14ac:dyDescent="0.2">
      <c r="A263" s="20"/>
      <c r="B263" s="2"/>
      <c r="C263" s="17"/>
      <c r="D263" s="2"/>
      <c r="E263" s="16"/>
      <c r="F263" s="17"/>
      <c r="G263" s="5"/>
      <c r="H263" s="17"/>
      <c r="I263" s="3"/>
      <c r="J263" s="3"/>
      <c r="K263" s="3"/>
      <c r="L263" s="6"/>
      <c r="M263" s="3"/>
      <c r="N263" s="3"/>
      <c r="O263" s="7"/>
      <c r="P263" s="20"/>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c r="BA263" s="7"/>
      <c r="BB263" s="3"/>
      <c r="BC263" s="3"/>
      <c r="BD263" s="8"/>
      <c r="BE263" s="8"/>
      <c r="BF263" s="8"/>
      <c r="BG263" s="3"/>
      <c r="BH263" s="3"/>
      <c r="BI263" s="8"/>
      <c r="BJ263" s="8"/>
      <c r="BK263" s="3"/>
      <c r="BL263" s="3"/>
      <c r="BM263" s="8"/>
      <c r="BN263" s="8"/>
      <c r="BO263" s="3"/>
      <c r="BP263" s="3"/>
      <c r="BQ263" s="8"/>
      <c r="BR263" s="8"/>
      <c r="BS263" s="3"/>
      <c r="BT263" s="3"/>
      <c r="BU263" s="8"/>
      <c r="BV263" s="8"/>
      <c r="BW263" s="3"/>
      <c r="BX263" s="3"/>
      <c r="BY263" s="9"/>
      <c r="BZ263" s="9"/>
      <c r="CA263" s="3"/>
      <c r="CB263" s="3"/>
      <c r="CC263" s="8"/>
      <c r="CD263" s="8"/>
      <c r="CE263" s="8"/>
      <c r="CF263" s="8"/>
      <c r="CG263" s="8"/>
      <c r="CH263" s="8"/>
      <c r="CI263" s="8"/>
      <c r="CJ263" s="8"/>
      <c r="CK263" s="8"/>
      <c r="CL263" s="8"/>
      <c r="CM263" s="8"/>
      <c r="CN263" s="8"/>
      <c r="CO263" s="8"/>
      <c r="CP263" s="8"/>
      <c r="CQ263" s="8"/>
      <c r="CR263" s="8"/>
      <c r="CS263" s="8"/>
      <c r="CT263" s="8"/>
      <c r="CU263" s="8"/>
      <c r="CV263" s="8"/>
      <c r="CW263" s="8"/>
      <c r="CX263" s="8"/>
      <c r="CY263" s="8"/>
      <c r="CZ263" s="8"/>
      <c r="DA263" s="8"/>
      <c r="DB263" s="8"/>
      <c r="DC263" s="8"/>
      <c r="DD263" s="8"/>
      <c r="DE263" s="8"/>
      <c r="DF263" s="8"/>
      <c r="DG263" s="8"/>
      <c r="DH263" s="8"/>
      <c r="DI263" s="8"/>
      <c r="DJ263" s="8"/>
      <c r="DK263" s="8"/>
      <c r="DL263" s="8"/>
      <c r="DM263" s="8"/>
      <c r="DN263" s="8"/>
      <c r="DO263" s="8"/>
      <c r="DP263" s="8"/>
      <c r="DQ263" s="8"/>
      <c r="DR263" s="8"/>
      <c r="DS263" s="8"/>
      <c r="DT263" s="8"/>
    </row>
    <row r="264" spans="1:124" ht="16" x14ac:dyDescent="0.2">
      <c r="A264" s="20"/>
      <c r="B264" s="2"/>
      <c r="C264" s="17"/>
      <c r="D264" s="2"/>
      <c r="E264" s="16"/>
      <c r="F264" s="17"/>
      <c r="G264" s="5"/>
      <c r="H264" s="17"/>
      <c r="I264" s="3"/>
      <c r="J264" s="3"/>
      <c r="K264" s="3"/>
      <c r="L264" s="6"/>
      <c r="M264" s="3"/>
      <c r="N264" s="3"/>
      <c r="O264" s="7"/>
      <c r="P264" s="20"/>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c r="BA264" s="7"/>
      <c r="BB264" s="3"/>
      <c r="BC264" s="3"/>
      <c r="BD264" s="8"/>
      <c r="BE264" s="8"/>
      <c r="BF264" s="8"/>
      <c r="BG264" s="3"/>
      <c r="BH264" s="3"/>
      <c r="BI264" s="8"/>
      <c r="BJ264" s="8"/>
      <c r="BK264" s="3"/>
      <c r="BL264" s="3"/>
      <c r="BM264" s="8"/>
      <c r="BN264" s="8"/>
      <c r="BO264" s="3"/>
      <c r="BP264" s="3"/>
      <c r="BQ264" s="8"/>
      <c r="BR264" s="8"/>
      <c r="BS264" s="3"/>
      <c r="BT264" s="3"/>
      <c r="BU264" s="8"/>
      <c r="BV264" s="8"/>
      <c r="BW264" s="3"/>
      <c r="BX264" s="3"/>
      <c r="BY264" s="9"/>
      <c r="BZ264" s="9"/>
      <c r="CA264" s="3"/>
      <c r="CB264" s="3"/>
      <c r="CC264" s="8"/>
      <c r="CD264" s="8"/>
      <c r="CE264" s="8"/>
      <c r="CF264" s="8"/>
      <c r="CG264" s="8"/>
      <c r="CH264" s="8"/>
      <c r="CI264" s="8"/>
      <c r="CJ264" s="8"/>
      <c r="CK264" s="8"/>
      <c r="CL264" s="8"/>
      <c r="CM264" s="8"/>
      <c r="CN264" s="8"/>
      <c r="CO264" s="8"/>
      <c r="CP264" s="8"/>
      <c r="CQ264" s="8"/>
      <c r="CR264" s="8"/>
      <c r="CS264" s="8"/>
      <c r="CT264" s="8"/>
      <c r="CU264" s="8"/>
      <c r="CV264" s="8"/>
      <c r="CW264" s="8"/>
      <c r="CX264" s="8"/>
      <c r="CY264" s="8"/>
      <c r="CZ264" s="8"/>
      <c r="DA264" s="8"/>
      <c r="DB264" s="8"/>
      <c r="DC264" s="8"/>
      <c r="DD264" s="8"/>
      <c r="DE264" s="8"/>
      <c r="DF264" s="8"/>
      <c r="DG264" s="8"/>
      <c r="DH264" s="8"/>
      <c r="DI264" s="8"/>
      <c r="DJ264" s="8"/>
      <c r="DK264" s="8"/>
      <c r="DL264" s="8"/>
      <c r="DM264" s="8"/>
      <c r="DN264" s="8"/>
      <c r="DO264" s="8"/>
      <c r="DP264" s="8"/>
      <c r="DQ264" s="8"/>
      <c r="DR264" s="8"/>
      <c r="DS264" s="8"/>
      <c r="DT264" s="8"/>
    </row>
    <row r="265" spans="1:124" ht="16" x14ac:dyDescent="0.2">
      <c r="A265" s="20"/>
      <c r="B265" s="2"/>
      <c r="C265" s="17"/>
      <c r="D265" s="2"/>
      <c r="E265" s="16"/>
      <c r="F265" s="17"/>
      <c r="G265" s="5"/>
      <c r="H265" s="17"/>
      <c r="I265" s="3"/>
      <c r="J265" s="3"/>
      <c r="K265" s="3"/>
      <c r="L265" s="6"/>
      <c r="M265" s="3"/>
      <c r="N265" s="3"/>
      <c r="O265" s="7"/>
      <c r="P265" s="20"/>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c r="BA265" s="7"/>
      <c r="BB265" s="3"/>
      <c r="BC265" s="3"/>
      <c r="BD265" s="8"/>
      <c r="BE265" s="8"/>
      <c r="BF265" s="8"/>
      <c r="BG265" s="3"/>
      <c r="BH265" s="3"/>
      <c r="BI265" s="8"/>
      <c r="BJ265" s="8"/>
      <c r="BK265" s="3"/>
      <c r="BL265" s="3"/>
      <c r="BM265" s="8"/>
      <c r="BN265" s="8"/>
      <c r="BO265" s="3"/>
      <c r="BP265" s="3"/>
      <c r="BQ265" s="8"/>
      <c r="BR265" s="8"/>
      <c r="BS265" s="3"/>
      <c r="BT265" s="3"/>
      <c r="BU265" s="8"/>
      <c r="BV265" s="8"/>
      <c r="BW265" s="3"/>
      <c r="BX265" s="3"/>
      <c r="BY265" s="9"/>
      <c r="BZ265" s="9"/>
      <c r="CA265" s="3"/>
      <c r="CB265" s="3"/>
      <c r="CC265" s="8"/>
      <c r="CD265" s="8"/>
      <c r="CE265" s="8"/>
      <c r="CF265" s="8"/>
      <c r="CG265" s="8"/>
      <c r="CH265" s="8"/>
      <c r="CI265" s="8"/>
      <c r="CJ265" s="8"/>
      <c r="CK265" s="8"/>
      <c r="CL265" s="8"/>
      <c r="CM265" s="8"/>
      <c r="CN265" s="8"/>
      <c r="CO265" s="8"/>
      <c r="CP265" s="8"/>
      <c r="CQ265" s="8"/>
      <c r="CR265" s="8"/>
      <c r="CS265" s="8"/>
      <c r="CT265" s="8"/>
      <c r="CU265" s="8"/>
      <c r="CV265" s="8"/>
      <c r="CW265" s="8"/>
      <c r="CX265" s="8"/>
      <c r="CY265" s="8"/>
      <c r="CZ265" s="8"/>
      <c r="DA265" s="8"/>
      <c r="DB265" s="8"/>
      <c r="DC265" s="8"/>
      <c r="DD265" s="8"/>
      <c r="DE265" s="8"/>
      <c r="DF265" s="8"/>
      <c r="DG265" s="8"/>
      <c r="DH265" s="8"/>
      <c r="DI265" s="8"/>
      <c r="DJ265" s="8"/>
      <c r="DK265" s="8"/>
      <c r="DL265" s="8"/>
      <c r="DM265" s="8"/>
      <c r="DN265" s="8"/>
      <c r="DO265" s="8"/>
      <c r="DP265" s="8"/>
      <c r="DQ265" s="8"/>
      <c r="DR265" s="8"/>
      <c r="DS265" s="8"/>
      <c r="DT265" s="8"/>
    </row>
    <row r="266" spans="1:124" ht="16" x14ac:dyDescent="0.2">
      <c r="A266" s="20"/>
      <c r="B266" s="2"/>
      <c r="C266" s="17"/>
      <c r="D266" s="2"/>
      <c r="E266" s="16"/>
      <c r="F266" s="17"/>
      <c r="G266" s="5"/>
      <c r="H266" s="17"/>
      <c r="I266" s="3"/>
      <c r="J266" s="3"/>
      <c r="K266" s="3"/>
      <c r="L266" s="6"/>
      <c r="M266" s="3"/>
      <c r="N266" s="3"/>
      <c r="O266" s="7"/>
      <c r="P266" s="20"/>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c r="BA266" s="7"/>
      <c r="BB266" s="3"/>
      <c r="BC266" s="3"/>
      <c r="BD266" s="8"/>
      <c r="BE266" s="8"/>
      <c r="BF266" s="8"/>
      <c r="BG266" s="3"/>
      <c r="BH266" s="3"/>
      <c r="BI266" s="8"/>
      <c r="BJ266" s="8"/>
      <c r="BK266" s="3"/>
      <c r="BL266" s="3"/>
      <c r="BM266" s="8"/>
      <c r="BN266" s="8"/>
      <c r="BO266" s="3"/>
      <c r="BP266" s="3"/>
      <c r="BQ266" s="8"/>
      <c r="BR266" s="8"/>
      <c r="BS266" s="3"/>
      <c r="BT266" s="3"/>
      <c r="BU266" s="8"/>
      <c r="BV266" s="8"/>
      <c r="BW266" s="3"/>
      <c r="BX266" s="3"/>
      <c r="BY266" s="9"/>
      <c r="BZ266" s="9"/>
      <c r="CA266" s="3"/>
      <c r="CB266" s="3"/>
      <c r="CC266" s="8"/>
      <c r="CD266" s="8"/>
      <c r="CE266" s="8"/>
      <c r="CF266" s="8"/>
      <c r="CG266" s="8"/>
      <c r="CH266" s="8"/>
      <c r="CI266" s="8"/>
      <c r="CJ266" s="8"/>
      <c r="CK266" s="8"/>
      <c r="CL266" s="8"/>
      <c r="CM266" s="8"/>
      <c r="CN266" s="8"/>
      <c r="CO266" s="8"/>
      <c r="CP266" s="8"/>
      <c r="CQ266" s="8"/>
      <c r="CR266" s="8"/>
      <c r="CS266" s="8"/>
      <c r="CT266" s="8"/>
      <c r="CU266" s="8"/>
      <c r="CV266" s="8"/>
      <c r="CW266" s="8"/>
      <c r="CX266" s="8"/>
      <c r="CY266" s="8"/>
      <c r="CZ266" s="8"/>
      <c r="DA266" s="8"/>
      <c r="DB266" s="8"/>
      <c r="DC266" s="8"/>
      <c r="DD266" s="8"/>
      <c r="DE266" s="8"/>
      <c r="DF266" s="8"/>
      <c r="DG266" s="8"/>
      <c r="DH266" s="8"/>
      <c r="DI266" s="8"/>
      <c r="DJ266" s="8"/>
      <c r="DK266" s="8"/>
      <c r="DL266" s="8"/>
      <c r="DM266" s="8"/>
      <c r="DN266" s="8"/>
      <c r="DO266" s="8"/>
      <c r="DP266" s="8"/>
      <c r="DQ266" s="8"/>
      <c r="DR266" s="8"/>
      <c r="DS266" s="8"/>
      <c r="DT266" s="8"/>
    </row>
    <row r="267" spans="1:124" ht="16" x14ac:dyDescent="0.2">
      <c r="A267" s="20"/>
      <c r="B267" s="2"/>
      <c r="C267" s="17"/>
      <c r="D267" s="2"/>
      <c r="E267" s="16"/>
      <c r="F267" s="17"/>
      <c r="G267" s="5"/>
      <c r="H267" s="17"/>
      <c r="I267" s="3"/>
      <c r="J267" s="3"/>
      <c r="K267" s="3"/>
      <c r="L267" s="6"/>
      <c r="M267" s="3"/>
      <c r="N267" s="3"/>
      <c r="O267" s="7"/>
      <c r="P267" s="20"/>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3"/>
      <c r="BC267" s="3"/>
      <c r="BD267" s="8"/>
      <c r="BE267" s="8"/>
      <c r="BF267" s="8"/>
      <c r="BG267" s="3"/>
      <c r="BH267" s="3"/>
      <c r="BI267" s="8"/>
      <c r="BJ267" s="8"/>
      <c r="BK267" s="3"/>
      <c r="BL267" s="3"/>
      <c r="BM267" s="8"/>
      <c r="BN267" s="8"/>
      <c r="BO267" s="3"/>
      <c r="BP267" s="3"/>
      <c r="BQ267" s="8"/>
      <c r="BR267" s="8"/>
      <c r="BS267" s="3"/>
      <c r="BT267" s="3"/>
      <c r="BU267" s="8"/>
      <c r="BV267" s="8"/>
      <c r="BW267" s="3"/>
      <c r="BX267" s="3"/>
      <c r="BY267" s="9"/>
      <c r="BZ267" s="9"/>
      <c r="CA267" s="3"/>
      <c r="CB267" s="3"/>
      <c r="CC267" s="8"/>
      <c r="CD267" s="8"/>
      <c r="CE267" s="8"/>
      <c r="CF267" s="8"/>
      <c r="CG267" s="8"/>
      <c r="CH267" s="8"/>
      <c r="CI267" s="8"/>
      <c r="CJ267" s="8"/>
      <c r="CK267" s="8"/>
      <c r="CL267" s="8"/>
      <c r="CM267" s="8"/>
      <c r="CN267" s="8"/>
      <c r="CO267" s="8"/>
      <c r="CP267" s="8"/>
      <c r="CQ267" s="8"/>
      <c r="CR267" s="8"/>
      <c r="CS267" s="8"/>
      <c r="CT267" s="8"/>
      <c r="CU267" s="8"/>
      <c r="CV267" s="8"/>
      <c r="CW267" s="8"/>
      <c r="CX267" s="8"/>
      <c r="CY267" s="8"/>
      <c r="CZ267" s="8"/>
      <c r="DA267" s="8"/>
      <c r="DB267" s="8"/>
      <c r="DC267" s="8"/>
      <c r="DD267" s="8"/>
      <c r="DE267" s="8"/>
      <c r="DF267" s="8"/>
      <c r="DG267" s="8"/>
      <c r="DH267" s="8"/>
      <c r="DI267" s="8"/>
      <c r="DJ267" s="8"/>
      <c r="DK267" s="8"/>
      <c r="DL267" s="8"/>
      <c r="DM267" s="8"/>
      <c r="DN267" s="8"/>
      <c r="DO267" s="8"/>
      <c r="DP267" s="8"/>
      <c r="DQ267" s="8"/>
      <c r="DR267" s="8"/>
      <c r="DS267" s="8"/>
      <c r="DT267" s="8"/>
    </row>
    <row r="268" spans="1:124" ht="16" x14ac:dyDescent="0.2">
      <c r="A268" s="20"/>
      <c r="B268" s="2"/>
      <c r="C268" s="17"/>
      <c r="D268" s="2"/>
      <c r="E268" s="16"/>
      <c r="F268" s="17"/>
      <c r="G268" s="5"/>
      <c r="H268" s="17"/>
      <c r="I268" s="3"/>
      <c r="J268" s="3"/>
      <c r="K268" s="3"/>
      <c r="L268" s="6"/>
      <c r="M268" s="3"/>
      <c r="N268" s="3"/>
      <c r="O268" s="7"/>
      <c r="P268" s="20"/>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c r="BA268" s="7"/>
      <c r="BB268" s="3"/>
      <c r="BC268" s="3"/>
      <c r="BD268" s="8"/>
      <c r="BE268" s="8"/>
      <c r="BF268" s="8"/>
      <c r="BG268" s="3"/>
      <c r="BH268" s="3"/>
      <c r="BI268" s="8"/>
      <c r="BJ268" s="8"/>
      <c r="BK268" s="3"/>
      <c r="BL268" s="3"/>
      <c r="BM268" s="8"/>
      <c r="BN268" s="8"/>
      <c r="BO268" s="3"/>
      <c r="BP268" s="3"/>
      <c r="BQ268" s="8"/>
      <c r="BR268" s="8"/>
      <c r="BS268" s="3"/>
      <c r="BT268" s="3"/>
      <c r="BU268" s="8"/>
      <c r="BV268" s="8"/>
      <c r="BW268" s="3"/>
      <c r="BX268" s="3"/>
      <c r="BY268" s="9"/>
      <c r="BZ268" s="9"/>
      <c r="CA268" s="3"/>
      <c r="CB268" s="3"/>
      <c r="CC268" s="8"/>
      <c r="CD268" s="8"/>
      <c r="CE268" s="8"/>
      <c r="CF268" s="8"/>
      <c r="CG268" s="8"/>
      <c r="CH268" s="8"/>
      <c r="CI268" s="8"/>
      <c r="CJ268" s="8"/>
      <c r="CK268" s="8"/>
      <c r="CL268" s="8"/>
      <c r="CM268" s="8"/>
      <c r="CN268" s="8"/>
      <c r="CO268" s="8"/>
      <c r="CP268" s="8"/>
      <c r="CQ268" s="8"/>
      <c r="CR268" s="8"/>
      <c r="CS268" s="8"/>
      <c r="CT268" s="8"/>
      <c r="CU268" s="8"/>
      <c r="CV268" s="8"/>
      <c r="CW268" s="8"/>
      <c r="CX268" s="8"/>
      <c r="CY268" s="8"/>
      <c r="CZ268" s="8"/>
      <c r="DA268" s="8"/>
      <c r="DB268" s="8"/>
      <c r="DC268" s="8"/>
      <c r="DD268" s="8"/>
      <c r="DE268" s="8"/>
      <c r="DF268" s="8"/>
      <c r="DG268" s="8"/>
      <c r="DH268" s="8"/>
      <c r="DI268" s="8"/>
      <c r="DJ268" s="8"/>
      <c r="DK268" s="8"/>
      <c r="DL268" s="8"/>
      <c r="DM268" s="8"/>
      <c r="DN268" s="8"/>
      <c r="DO268" s="8"/>
      <c r="DP268" s="8"/>
      <c r="DQ268" s="8"/>
      <c r="DR268" s="8"/>
      <c r="DS268" s="8"/>
      <c r="DT268" s="8"/>
    </row>
    <row r="269" spans="1:124" ht="16" x14ac:dyDescent="0.2">
      <c r="A269" s="20"/>
      <c r="B269" s="2"/>
      <c r="C269" s="17"/>
      <c r="D269" s="2"/>
      <c r="E269" s="16"/>
      <c r="F269" s="17"/>
      <c r="G269" s="5"/>
      <c r="H269" s="17"/>
      <c r="I269" s="3"/>
      <c r="J269" s="3"/>
      <c r="K269" s="3"/>
      <c r="L269" s="6"/>
      <c r="M269" s="3"/>
      <c r="N269" s="3"/>
      <c r="O269" s="7"/>
      <c r="P269" s="20"/>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c r="BA269" s="7"/>
      <c r="BB269" s="3"/>
      <c r="BC269" s="3"/>
      <c r="BD269" s="8"/>
      <c r="BE269" s="8"/>
      <c r="BF269" s="8"/>
      <c r="BG269" s="3"/>
      <c r="BH269" s="3"/>
      <c r="BI269" s="8"/>
      <c r="BJ269" s="8"/>
      <c r="BK269" s="3"/>
      <c r="BL269" s="3"/>
      <c r="BM269" s="8"/>
      <c r="BN269" s="8"/>
      <c r="BO269" s="3"/>
      <c r="BP269" s="3"/>
      <c r="BQ269" s="8"/>
      <c r="BR269" s="8"/>
      <c r="BS269" s="3"/>
      <c r="BT269" s="3"/>
      <c r="BU269" s="8"/>
      <c r="BV269" s="8"/>
      <c r="BW269" s="3"/>
      <c r="BX269" s="3"/>
      <c r="BY269" s="9"/>
      <c r="BZ269" s="9"/>
      <c r="CA269" s="3"/>
      <c r="CB269" s="3"/>
      <c r="CC269" s="8"/>
      <c r="CD269" s="8"/>
      <c r="CE269" s="8"/>
      <c r="CF269" s="8"/>
      <c r="CG269" s="8"/>
      <c r="CH269" s="8"/>
      <c r="CI269" s="8"/>
      <c r="CJ269" s="8"/>
      <c r="CK269" s="8"/>
      <c r="CL269" s="8"/>
      <c r="CM269" s="8"/>
      <c r="CN269" s="8"/>
      <c r="CO269" s="8"/>
      <c r="CP269" s="8"/>
      <c r="CQ269" s="8"/>
      <c r="CR269" s="8"/>
      <c r="CS269" s="8"/>
      <c r="CT269" s="8"/>
      <c r="CU269" s="8"/>
      <c r="CV269" s="8"/>
      <c r="CW269" s="8"/>
      <c r="CX269" s="8"/>
      <c r="CY269" s="8"/>
      <c r="CZ269" s="8"/>
      <c r="DA269" s="8"/>
      <c r="DB269" s="8"/>
      <c r="DC269" s="8"/>
      <c r="DD269" s="8"/>
      <c r="DE269" s="8"/>
      <c r="DF269" s="8"/>
      <c r="DG269" s="8"/>
      <c r="DH269" s="8"/>
      <c r="DI269" s="8"/>
      <c r="DJ269" s="8"/>
      <c r="DK269" s="8"/>
      <c r="DL269" s="8"/>
      <c r="DM269" s="8"/>
      <c r="DN269" s="8"/>
      <c r="DO269" s="8"/>
      <c r="DP269" s="8"/>
      <c r="DQ269" s="8"/>
      <c r="DR269" s="8"/>
      <c r="DS269" s="8"/>
      <c r="DT269" s="8"/>
    </row>
    <row r="270" spans="1:124" ht="16" x14ac:dyDescent="0.2">
      <c r="A270" s="20"/>
      <c r="B270" s="2"/>
      <c r="C270" s="17"/>
      <c r="D270" s="2"/>
      <c r="E270" s="16"/>
      <c r="F270" s="17"/>
      <c r="G270" s="5"/>
      <c r="H270" s="17"/>
      <c r="I270" s="3"/>
      <c r="J270" s="3"/>
      <c r="K270" s="3"/>
      <c r="L270" s="6"/>
      <c r="M270" s="3"/>
      <c r="N270" s="3"/>
      <c r="O270" s="7"/>
      <c r="P270" s="20"/>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3"/>
      <c r="BC270" s="3"/>
      <c r="BD270" s="8"/>
      <c r="BE270" s="8"/>
      <c r="BF270" s="8"/>
      <c r="BG270" s="3"/>
      <c r="BH270" s="3"/>
      <c r="BI270" s="8"/>
      <c r="BJ270" s="8"/>
      <c r="BK270" s="3"/>
      <c r="BL270" s="3"/>
      <c r="BM270" s="8"/>
      <c r="BN270" s="8"/>
      <c r="BO270" s="3"/>
      <c r="BP270" s="3"/>
      <c r="BQ270" s="8"/>
      <c r="BR270" s="8"/>
      <c r="BS270" s="3"/>
      <c r="BT270" s="3"/>
      <c r="BU270" s="8"/>
      <c r="BV270" s="8"/>
      <c r="BW270" s="3"/>
      <c r="BX270" s="3"/>
      <c r="BY270" s="9"/>
      <c r="BZ270" s="9"/>
      <c r="CA270" s="3"/>
      <c r="CB270" s="3"/>
      <c r="CC270" s="8"/>
      <c r="CD270" s="8"/>
      <c r="CE270" s="8"/>
      <c r="CF270" s="8"/>
      <c r="CG270" s="8"/>
      <c r="CH270" s="8"/>
      <c r="CI270" s="8"/>
      <c r="CJ270" s="8"/>
      <c r="CK270" s="8"/>
      <c r="CL270" s="8"/>
      <c r="CM270" s="8"/>
      <c r="CN270" s="8"/>
      <c r="CO270" s="8"/>
      <c r="CP270" s="8"/>
      <c r="CQ270" s="8"/>
      <c r="CR270" s="8"/>
      <c r="CS270" s="8"/>
      <c r="CT270" s="8"/>
      <c r="CU270" s="8"/>
      <c r="CV270" s="8"/>
      <c r="CW270" s="8"/>
      <c r="CX270" s="8"/>
      <c r="CY270" s="8"/>
      <c r="CZ270" s="8"/>
      <c r="DA270" s="8"/>
      <c r="DB270" s="8"/>
      <c r="DC270" s="8"/>
      <c r="DD270" s="8"/>
      <c r="DE270" s="8"/>
      <c r="DF270" s="8"/>
      <c r="DG270" s="8"/>
      <c r="DH270" s="8"/>
      <c r="DI270" s="8"/>
      <c r="DJ270" s="8"/>
      <c r="DK270" s="8"/>
      <c r="DL270" s="8"/>
      <c r="DM270" s="8"/>
      <c r="DN270" s="8"/>
      <c r="DO270" s="8"/>
      <c r="DP270" s="8"/>
      <c r="DQ270" s="8"/>
      <c r="DR270" s="8"/>
      <c r="DS270" s="8"/>
      <c r="DT270" s="8"/>
    </row>
    <row r="271" spans="1:124" ht="16" x14ac:dyDescent="0.2">
      <c r="A271" s="20"/>
      <c r="B271" s="2"/>
      <c r="C271" s="17"/>
      <c r="D271" s="2"/>
      <c r="E271" s="16"/>
      <c r="F271" s="17"/>
      <c r="G271" s="5"/>
      <c r="H271" s="17"/>
      <c r="I271" s="3"/>
      <c r="J271" s="3"/>
      <c r="K271" s="3"/>
      <c r="L271" s="6"/>
      <c r="M271" s="3"/>
      <c r="N271" s="3"/>
      <c r="O271" s="7"/>
      <c r="P271" s="20"/>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c r="BA271" s="7"/>
      <c r="BB271" s="3"/>
      <c r="BC271" s="3"/>
      <c r="BD271" s="8"/>
      <c r="BE271" s="8"/>
      <c r="BF271" s="8"/>
      <c r="BG271" s="3"/>
      <c r="BH271" s="3"/>
      <c r="BI271" s="8"/>
      <c r="BJ271" s="8"/>
      <c r="BK271" s="3"/>
      <c r="BL271" s="3"/>
      <c r="BM271" s="8"/>
      <c r="BN271" s="8"/>
      <c r="BO271" s="3"/>
      <c r="BP271" s="3"/>
      <c r="BQ271" s="8"/>
      <c r="BR271" s="8"/>
      <c r="BS271" s="3"/>
      <c r="BT271" s="3"/>
      <c r="BU271" s="8"/>
      <c r="BV271" s="8"/>
      <c r="BW271" s="3"/>
      <c r="BX271" s="3"/>
      <c r="BY271" s="9"/>
      <c r="BZ271" s="9"/>
      <c r="CA271" s="3"/>
      <c r="CB271" s="3"/>
      <c r="CC271" s="8"/>
      <c r="CD271" s="8"/>
      <c r="CE271" s="8"/>
      <c r="CF271" s="8"/>
      <c r="CG271" s="8"/>
      <c r="CH271" s="8"/>
      <c r="CI271" s="8"/>
      <c r="CJ271" s="8"/>
      <c r="CK271" s="8"/>
      <c r="CL271" s="8"/>
      <c r="CM271" s="8"/>
      <c r="CN271" s="8"/>
      <c r="CO271" s="8"/>
      <c r="CP271" s="8"/>
      <c r="CQ271" s="8"/>
      <c r="CR271" s="8"/>
      <c r="CS271" s="8"/>
      <c r="CT271" s="8"/>
      <c r="CU271" s="8"/>
      <c r="CV271" s="8"/>
      <c r="CW271" s="8"/>
      <c r="CX271" s="8"/>
      <c r="CY271" s="8"/>
      <c r="CZ271" s="8"/>
      <c r="DA271" s="8"/>
      <c r="DB271" s="8"/>
      <c r="DC271" s="8"/>
      <c r="DD271" s="8"/>
      <c r="DE271" s="8"/>
      <c r="DF271" s="8"/>
      <c r="DG271" s="8"/>
      <c r="DH271" s="8"/>
      <c r="DI271" s="8"/>
      <c r="DJ271" s="8"/>
      <c r="DK271" s="8"/>
      <c r="DL271" s="8"/>
      <c r="DM271" s="8"/>
      <c r="DN271" s="8"/>
      <c r="DO271" s="8"/>
      <c r="DP271" s="8"/>
      <c r="DQ271" s="8"/>
      <c r="DR271" s="8"/>
      <c r="DS271" s="8"/>
      <c r="DT271" s="8"/>
    </row>
    <row r="272" spans="1:124" ht="16" x14ac:dyDescent="0.2">
      <c r="A272" s="20"/>
      <c r="B272" s="2"/>
      <c r="C272" s="17"/>
      <c r="D272" s="2"/>
      <c r="E272" s="16"/>
      <c r="F272" s="17"/>
      <c r="G272" s="5"/>
      <c r="H272" s="17"/>
      <c r="I272" s="3"/>
      <c r="J272" s="3"/>
      <c r="K272" s="3"/>
      <c r="L272" s="6"/>
      <c r="M272" s="3"/>
      <c r="N272" s="3"/>
      <c r="O272" s="7"/>
      <c r="P272" s="20"/>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c r="BA272" s="7"/>
      <c r="BB272" s="3"/>
      <c r="BC272" s="3"/>
      <c r="BD272" s="8"/>
      <c r="BE272" s="8"/>
      <c r="BF272" s="8"/>
      <c r="BG272" s="3"/>
      <c r="BH272" s="3"/>
      <c r="BI272" s="8"/>
      <c r="BJ272" s="8"/>
      <c r="BK272" s="3"/>
      <c r="BL272" s="3"/>
      <c r="BM272" s="8"/>
      <c r="BN272" s="8"/>
      <c r="BO272" s="3"/>
      <c r="BP272" s="3"/>
      <c r="BQ272" s="8"/>
      <c r="BR272" s="8"/>
      <c r="BS272" s="3"/>
      <c r="BT272" s="3"/>
      <c r="BU272" s="8"/>
      <c r="BV272" s="8"/>
      <c r="BW272" s="3"/>
      <c r="BX272" s="3"/>
      <c r="BY272" s="9"/>
      <c r="BZ272" s="9"/>
      <c r="CA272" s="3"/>
      <c r="CB272" s="3"/>
      <c r="CC272" s="8"/>
      <c r="CD272" s="8"/>
      <c r="CE272" s="8"/>
      <c r="CF272" s="8"/>
      <c r="CG272" s="8"/>
      <c r="CH272" s="8"/>
      <c r="CI272" s="8"/>
      <c r="CJ272" s="8"/>
      <c r="CK272" s="8"/>
      <c r="CL272" s="8"/>
      <c r="CM272" s="8"/>
      <c r="CN272" s="8"/>
      <c r="CO272" s="8"/>
      <c r="CP272" s="8"/>
      <c r="CQ272" s="8"/>
      <c r="CR272" s="8"/>
      <c r="CS272" s="8"/>
      <c r="CT272" s="8"/>
      <c r="CU272" s="8"/>
      <c r="CV272" s="8"/>
      <c r="CW272" s="8"/>
      <c r="CX272" s="8"/>
      <c r="CY272" s="8"/>
      <c r="CZ272" s="8"/>
      <c r="DA272" s="8"/>
      <c r="DB272" s="8"/>
      <c r="DC272" s="8"/>
      <c r="DD272" s="8"/>
      <c r="DE272" s="8"/>
      <c r="DF272" s="8"/>
      <c r="DG272" s="8"/>
      <c r="DH272" s="8"/>
      <c r="DI272" s="8"/>
      <c r="DJ272" s="8"/>
      <c r="DK272" s="8"/>
      <c r="DL272" s="8"/>
      <c r="DM272" s="8"/>
      <c r="DN272" s="8"/>
      <c r="DO272" s="8"/>
      <c r="DP272" s="8"/>
      <c r="DQ272" s="8"/>
      <c r="DR272" s="8"/>
      <c r="DS272" s="8"/>
      <c r="DT272" s="8"/>
    </row>
    <row r="273" spans="1:124" ht="16" x14ac:dyDescent="0.2">
      <c r="A273" s="20"/>
      <c r="B273" s="2"/>
      <c r="C273" s="17"/>
      <c r="D273" s="2"/>
      <c r="E273" s="16"/>
      <c r="F273" s="17"/>
      <c r="G273" s="5"/>
      <c r="H273" s="17"/>
      <c r="I273" s="3"/>
      <c r="J273" s="3"/>
      <c r="K273" s="3"/>
      <c r="L273" s="6"/>
      <c r="M273" s="3"/>
      <c r="N273" s="3"/>
      <c r="O273" s="7"/>
      <c r="P273" s="20"/>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c r="BA273" s="7"/>
      <c r="BB273" s="3"/>
      <c r="BC273" s="3"/>
      <c r="BD273" s="8"/>
      <c r="BE273" s="8"/>
      <c r="BF273" s="8"/>
      <c r="BG273" s="3"/>
      <c r="BH273" s="3"/>
      <c r="BI273" s="8"/>
      <c r="BJ273" s="8"/>
      <c r="BK273" s="3"/>
      <c r="BL273" s="3"/>
      <c r="BM273" s="8"/>
      <c r="BN273" s="8"/>
      <c r="BO273" s="3"/>
      <c r="BP273" s="3"/>
      <c r="BQ273" s="8"/>
      <c r="BR273" s="8"/>
      <c r="BS273" s="3"/>
      <c r="BT273" s="3"/>
      <c r="BU273" s="8"/>
      <c r="BV273" s="8"/>
      <c r="BW273" s="3"/>
      <c r="BX273" s="3"/>
      <c r="BY273" s="9"/>
      <c r="BZ273" s="9"/>
      <c r="CA273" s="3"/>
      <c r="CB273" s="3"/>
      <c r="CC273" s="8"/>
      <c r="CD273" s="8"/>
      <c r="CE273" s="8"/>
      <c r="CF273" s="8"/>
      <c r="CG273" s="8"/>
      <c r="CH273" s="8"/>
      <c r="CI273" s="8"/>
      <c r="CJ273" s="8"/>
      <c r="CK273" s="8"/>
      <c r="CL273" s="8"/>
      <c r="CM273" s="8"/>
      <c r="CN273" s="8"/>
      <c r="CO273" s="8"/>
      <c r="CP273" s="8"/>
      <c r="CQ273" s="8"/>
      <c r="CR273" s="8"/>
      <c r="CS273" s="8"/>
      <c r="CT273" s="8"/>
      <c r="CU273" s="8"/>
      <c r="CV273" s="8"/>
      <c r="CW273" s="8"/>
      <c r="CX273" s="8"/>
      <c r="CY273" s="8"/>
      <c r="CZ273" s="8"/>
      <c r="DA273" s="8"/>
      <c r="DB273" s="8"/>
      <c r="DC273" s="8"/>
      <c r="DD273" s="8"/>
      <c r="DE273" s="8"/>
      <c r="DF273" s="8"/>
      <c r="DG273" s="8"/>
      <c r="DH273" s="8"/>
      <c r="DI273" s="8"/>
      <c r="DJ273" s="8"/>
      <c r="DK273" s="8"/>
      <c r="DL273" s="8"/>
      <c r="DM273" s="8"/>
      <c r="DN273" s="8"/>
      <c r="DO273" s="8"/>
      <c r="DP273" s="8"/>
      <c r="DQ273" s="8"/>
      <c r="DR273" s="8"/>
      <c r="DS273" s="8"/>
      <c r="DT273" s="8"/>
    </row>
    <row r="274" spans="1:124" ht="16" x14ac:dyDescent="0.2">
      <c r="A274" s="20"/>
      <c r="B274" s="2"/>
      <c r="C274" s="17"/>
      <c r="D274" s="2"/>
      <c r="E274" s="16"/>
      <c r="F274" s="17"/>
      <c r="G274" s="5"/>
      <c r="H274" s="17"/>
      <c r="I274" s="3"/>
      <c r="J274" s="3"/>
      <c r="K274" s="3"/>
      <c r="L274" s="6"/>
      <c r="M274" s="3"/>
      <c r="N274" s="3"/>
      <c r="O274" s="7"/>
      <c r="P274" s="20"/>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3"/>
      <c r="BC274" s="3"/>
      <c r="BD274" s="8"/>
      <c r="BE274" s="8"/>
      <c r="BF274" s="8"/>
      <c r="BG274" s="3"/>
      <c r="BH274" s="3"/>
      <c r="BI274" s="8"/>
      <c r="BJ274" s="8"/>
      <c r="BK274" s="3"/>
      <c r="BL274" s="3"/>
      <c r="BM274" s="8"/>
      <c r="BN274" s="8"/>
      <c r="BO274" s="3"/>
      <c r="BP274" s="3"/>
      <c r="BQ274" s="8"/>
      <c r="BR274" s="8"/>
      <c r="BS274" s="3"/>
      <c r="BT274" s="3"/>
      <c r="BU274" s="8"/>
      <c r="BV274" s="8"/>
      <c r="BW274" s="3"/>
      <c r="BX274" s="3"/>
      <c r="BY274" s="9"/>
      <c r="BZ274" s="9"/>
      <c r="CA274" s="3"/>
      <c r="CB274" s="3"/>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c r="DC274" s="8"/>
      <c r="DD274" s="8"/>
      <c r="DE274" s="8"/>
      <c r="DF274" s="8"/>
      <c r="DG274" s="8"/>
      <c r="DH274" s="8"/>
      <c r="DI274" s="8"/>
      <c r="DJ274" s="8"/>
      <c r="DK274" s="8"/>
      <c r="DL274" s="8"/>
      <c r="DM274" s="8"/>
      <c r="DN274" s="8"/>
      <c r="DO274" s="8"/>
      <c r="DP274" s="8"/>
      <c r="DQ274" s="8"/>
      <c r="DR274" s="8"/>
      <c r="DS274" s="8"/>
      <c r="DT274" s="8"/>
    </row>
    <row r="275" spans="1:124" ht="16" x14ac:dyDescent="0.2">
      <c r="A275" s="20"/>
      <c r="B275" s="2"/>
      <c r="C275" s="17"/>
      <c r="D275" s="2"/>
      <c r="E275" s="16"/>
      <c r="F275" s="17"/>
      <c r="G275" s="5"/>
      <c r="H275" s="17"/>
      <c r="I275" s="3"/>
      <c r="J275" s="3"/>
      <c r="K275" s="3"/>
      <c r="L275" s="6"/>
      <c r="M275" s="3"/>
      <c r="N275" s="3"/>
      <c r="O275" s="7"/>
      <c r="P275" s="20"/>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c r="BA275" s="7"/>
      <c r="BB275" s="3"/>
      <c r="BC275" s="3"/>
      <c r="BD275" s="8"/>
      <c r="BE275" s="8"/>
      <c r="BF275" s="8"/>
      <c r="BG275" s="3"/>
      <c r="BH275" s="3"/>
      <c r="BI275" s="8"/>
      <c r="BJ275" s="8"/>
      <c r="BK275" s="3"/>
      <c r="BL275" s="3"/>
      <c r="BM275" s="8"/>
      <c r="BN275" s="8"/>
      <c r="BO275" s="3"/>
      <c r="BP275" s="3"/>
      <c r="BQ275" s="8"/>
      <c r="BR275" s="8"/>
      <c r="BS275" s="3"/>
      <c r="BT275" s="3"/>
      <c r="BU275" s="8"/>
      <c r="BV275" s="8"/>
      <c r="BW275" s="3"/>
      <c r="BX275" s="3"/>
      <c r="BY275" s="9"/>
      <c r="BZ275" s="9"/>
      <c r="CA275" s="3"/>
      <c r="CB275" s="3"/>
      <c r="CC275" s="8"/>
      <c r="CD275" s="8"/>
      <c r="CE275" s="8"/>
      <c r="CF275" s="8"/>
      <c r="CG275" s="8"/>
      <c r="CH275" s="8"/>
      <c r="CI275" s="8"/>
      <c r="CJ275" s="8"/>
      <c r="CK275" s="8"/>
      <c r="CL275" s="8"/>
      <c r="CM275" s="8"/>
      <c r="CN275" s="8"/>
      <c r="CO275" s="8"/>
      <c r="CP275" s="8"/>
      <c r="CQ275" s="8"/>
      <c r="CR275" s="8"/>
      <c r="CS275" s="8"/>
      <c r="CT275" s="8"/>
      <c r="CU275" s="8"/>
      <c r="CV275" s="8"/>
      <c r="CW275" s="8"/>
      <c r="CX275" s="8"/>
      <c r="CY275" s="8"/>
      <c r="CZ275" s="8"/>
      <c r="DA275" s="8"/>
      <c r="DB275" s="8"/>
      <c r="DC275" s="8"/>
      <c r="DD275" s="8"/>
      <c r="DE275" s="8"/>
      <c r="DF275" s="8"/>
      <c r="DG275" s="8"/>
      <c r="DH275" s="8"/>
      <c r="DI275" s="8"/>
      <c r="DJ275" s="8"/>
      <c r="DK275" s="8"/>
      <c r="DL275" s="8"/>
      <c r="DM275" s="8"/>
      <c r="DN275" s="8"/>
      <c r="DO275" s="8"/>
      <c r="DP275" s="8"/>
      <c r="DQ275" s="8"/>
      <c r="DR275" s="8"/>
      <c r="DS275" s="8"/>
      <c r="DT275" s="8"/>
    </row>
    <row r="276" spans="1:124" ht="16" x14ac:dyDescent="0.2">
      <c r="A276" s="20"/>
      <c r="B276" s="2"/>
      <c r="C276" s="17"/>
      <c r="D276" s="2"/>
      <c r="E276" s="16"/>
      <c r="F276" s="17"/>
      <c r="G276" s="5"/>
      <c r="H276" s="17"/>
      <c r="I276" s="3"/>
      <c r="J276" s="3"/>
      <c r="K276" s="3"/>
      <c r="L276" s="6"/>
      <c r="M276" s="3"/>
      <c r="N276" s="3"/>
      <c r="O276" s="7"/>
      <c r="P276" s="20"/>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c r="BA276" s="7"/>
      <c r="BB276" s="3"/>
      <c r="BC276" s="3"/>
      <c r="BD276" s="8"/>
      <c r="BE276" s="8"/>
      <c r="BF276" s="8"/>
      <c r="BG276" s="3"/>
      <c r="BH276" s="3"/>
      <c r="BI276" s="8"/>
      <c r="BJ276" s="8"/>
      <c r="BK276" s="3"/>
      <c r="BL276" s="3"/>
      <c r="BM276" s="8"/>
      <c r="BN276" s="8"/>
      <c r="BO276" s="3"/>
      <c r="BP276" s="3"/>
      <c r="BQ276" s="8"/>
      <c r="BR276" s="8"/>
      <c r="BS276" s="3"/>
      <c r="BT276" s="3"/>
      <c r="BU276" s="8"/>
      <c r="BV276" s="8"/>
      <c r="BW276" s="3"/>
      <c r="BX276" s="3"/>
      <c r="BY276" s="9"/>
      <c r="BZ276" s="9"/>
      <c r="CA276" s="3"/>
      <c r="CB276" s="3"/>
      <c r="CC276" s="8"/>
      <c r="CD276" s="8"/>
      <c r="CE276" s="8"/>
      <c r="CF276" s="8"/>
      <c r="CG276" s="8"/>
      <c r="CH276" s="8"/>
      <c r="CI276" s="8"/>
      <c r="CJ276" s="8"/>
      <c r="CK276" s="8"/>
      <c r="CL276" s="8"/>
      <c r="CM276" s="8"/>
      <c r="CN276" s="8"/>
      <c r="CO276" s="8"/>
      <c r="CP276" s="8"/>
      <c r="CQ276" s="8"/>
      <c r="CR276" s="8"/>
      <c r="CS276" s="8"/>
      <c r="CT276" s="8"/>
      <c r="CU276" s="8"/>
      <c r="CV276" s="8"/>
      <c r="CW276" s="8"/>
      <c r="CX276" s="8"/>
      <c r="CY276" s="8"/>
      <c r="CZ276" s="8"/>
      <c r="DA276" s="8"/>
      <c r="DB276" s="8"/>
      <c r="DC276" s="8"/>
      <c r="DD276" s="8"/>
      <c r="DE276" s="8"/>
      <c r="DF276" s="8"/>
      <c r="DG276" s="8"/>
      <c r="DH276" s="8"/>
      <c r="DI276" s="8"/>
      <c r="DJ276" s="8"/>
      <c r="DK276" s="8"/>
      <c r="DL276" s="8"/>
      <c r="DM276" s="8"/>
      <c r="DN276" s="8"/>
      <c r="DO276" s="8"/>
      <c r="DP276" s="8"/>
      <c r="DQ276" s="8"/>
      <c r="DR276" s="8"/>
      <c r="DS276" s="8"/>
      <c r="DT276" s="8"/>
    </row>
    <row r="277" spans="1:124" ht="16" x14ac:dyDescent="0.2">
      <c r="A277" s="20"/>
      <c r="B277" s="2"/>
      <c r="C277" s="17"/>
      <c r="D277" s="2"/>
      <c r="E277" s="16"/>
      <c r="F277" s="17"/>
      <c r="G277" s="5"/>
      <c r="H277" s="17"/>
      <c r="I277" s="3"/>
      <c r="J277" s="3"/>
      <c r="K277" s="3"/>
      <c r="L277" s="6"/>
      <c r="M277" s="3"/>
      <c r="N277" s="3"/>
      <c r="O277" s="7"/>
      <c r="P277" s="20"/>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3"/>
      <c r="BC277" s="3"/>
      <c r="BD277" s="8"/>
      <c r="BE277" s="8"/>
      <c r="BF277" s="8"/>
      <c r="BG277" s="3"/>
      <c r="BH277" s="3"/>
      <c r="BI277" s="8"/>
      <c r="BJ277" s="8"/>
      <c r="BK277" s="3"/>
      <c r="BL277" s="3"/>
      <c r="BM277" s="8"/>
      <c r="BN277" s="8"/>
      <c r="BO277" s="3"/>
      <c r="BP277" s="3"/>
      <c r="BQ277" s="8"/>
      <c r="BR277" s="8"/>
      <c r="BS277" s="3"/>
      <c r="BT277" s="3"/>
      <c r="BU277" s="8"/>
      <c r="BV277" s="8"/>
      <c r="BW277" s="3"/>
      <c r="BX277" s="3"/>
      <c r="BY277" s="9"/>
      <c r="BZ277" s="9"/>
      <c r="CA277" s="3"/>
      <c r="CB277" s="3"/>
      <c r="CC277" s="8"/>
      <c r="CD277" s="8"/>
      <c r="CE277" s="8"/>
      <c r="CF277" s="8"/>
      <c r="CG277" s="8"/>
      <c r="CH277" s="8"/>
      <c r="CI277" s="8"/>
      <c r="CJ277" s="8"/>
      <c r="CK277" s="8"/>
      <c r="CL277" s="8"/>
      <c r="CM277" s="8"/>
      <c r="CN277" s="8"/>
      <c r="CO277" s="8"/>
      <c r="CP277" s="8"/>
      <c r="CQ277" s="8"/>
      <c r="CR277" s="8"/>
      <c r="CS277" s="8"/>
      <c r="CT277" s="8"/>
      <c r="CU277" s="8"/>
      <c r="CV277" s="8"/>
      <c r="CW277" s="8"/>
      <c r="CX277" s="8"/>
      <c r="CY277" s="8"/>
      <c r="CZ277" s="8"/>
      <c r="DA277" s="8"/>
      <c r="DB277" s="8"/>
      <c r="DC277" s="8"/>
      <c r="DD277" s="8"/>
      <c r="DE277" s="8"/>
      <c r="DF277" s="8"/>
      <c r="DG277" s="8"/>
      <c r="DH277" s="8"/>
      <c r="DI277" s="8"/>
      <c r="DJ277" s="8"/>
      <c r="DK277" s="8"/>
      <c r="DL277" s="8"/>
      <c r="DM277" s="8"/>
      <c r="DN277" s="8"/>
      <c r="DO277" s="8"/>
      <c r="DP277" s="8"/>
      <c r="DQ277" s="8"/>
      <c r="DR277" s="8"/>
      <c r="DS277" s="8"/>
      <c r="DT277" s="8"/>
    </row>
    <row r="278" spans="1:124" ht="16" x14ac:dyDescent="0.2">
      <c r="A278" s="20"/>
      <c r="B278" s="2"/>
      <c r="C278" s="17"/>
      <c r="D278" s="2"/>
      <c r="E278" s="16"/>
      <c r="F278" s="17"/>
      <c r="G278" s="5"/>
      <c r="H278" s="17"/>
      <c r="I278" s="3"/>
      <c r="J278" s="3"/>
      <c r="K278" s="3"/>
      <c r="L278" s="6"/>
      <c r="M278" s="3"/>
      <c r="N278" s="3"/>
      <c r="O278" s="7"/>
      <c r="P278" s="20"/>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c r="BA278" s="7"/>
      <c r="BB278" s="3"/>
      <c r="BC278" s="3"/>
      <c r="BD278" s="8"/>
      <c r="BE278" s="8"/>
      <c r="BF278" s="8"/>
      <c r="BG278" s="3"/>
      <c r="BH278" s="3"/>
      <c r="BI278" s="8"/>
      <c r="BJ278" s="8"/>
      <c r="BK278" s="3"/>
      <c r="BL278" s="3"/>
      <c r="BM278" s="8"/>
      <c r="BN278" s="8"/>
      <c r="BO278" s="3"/>
      <c r="BP278" s="3"/>
      <c r="BQ278" s="8"/>
      <c r="BR278" s="8"/>
      <c r="BS278" s="3"/>
      <c r="BT278" s="3"/>
      <c r="BU278" s="8"/>
      <c r="BV278" s="8"/>
      <c r="BW278" s="3"/>
      <c r="BX278" s="3"/>
      <c r="BY278" s="9"/>
      <c r="BZ278" s="9"/>
      <c r="CA278" s="3"/>
      <c r="CB278" s="3"/>
      <c r="CC278" s="8"/>
      <c r="CD278" s="8"/>
      <c r="CE278" s="8"/>
      <c r="CF278" s="8"/>
      <c r="CG278" s="8"/>
      <c r="CH278" s="8"/>
      <c r="CI278" s="8"/>
      <c r="CJ278" s="8"/>
      <c r="CK278" s="8"/>
      <c r="CL278" s="8"/>
      <c r="CM278" s="8"/>
      <c r="CN278" s="8"/>
      <c r="CO278" s="8"/>
      <c r="CP278" s="8"/>
      <c r="CQ278" s="8"/>
      <c r="CR278" s="8"/>
      <c r="CS278" s="8"/>
      <c r="CT278" s="8"/>
      <c r="CU278" s="8"/>
      <c r="CV278" s="8"/>
      <c r="CW278" s="8"/>
      <c r="CX278" s="8"/>
      <c r="CY278" s="8"/>
      <c r="CZ278" s="8"/>
      <c r="DA278" s="8"/>
      <c r="DB278" s="8"/>
      <c r="DC278" s="8"/>
      <c r="DD278" s="8"/>
      <c r="DE278" s="8"/>
      <c r="DF278" s="8"/>
      <c r="DG278" s="8"/>
      <c r="DH278" s="8"/>
      <c r="DI278" s="8"/>
      <c r="DJ278" s="8"/>
      <c r="DK278" s="8"/>
      <c r="DL278" s="8"/>
      <c r="DM278" s="8"/>
      <c r="DN278" s="8"/>
      <c r="DO278" s="8"/>
      <c r="DP278" s="8"/>
      <c r="DQ278" s="8"/>
      <c r="DR278" s="8"/>
      <c r="DS278" s="8"/>
      <c r="DT278" s="8"/>
    </row>
    <row r="279" spans="1:124" ht="16" x14ac:dyDescent="0.2">
      <c r="A279" s="20"/>
      <c r="B279" s="2"/>
      <c r="C279" s="17"/>
      <c r="D279" s="2"/>
      <c r="E279" s="16"/>
      <c r="F279" s="17"/>
      <c r="G279" s="5"/>
      <c r="H279" s="17"/>
      <c r="I279" s="3"/>
      <c r="J279" s="3"/>
      <c r="K279" s="3"/>
      <c r="L279" s="6"/>
      <c r="M279" s="3"/>
      <c r="N279" s="3"/>
      <c r="O279" s="7"/>
      <c r="P279" s="20"/>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c r="BA279" s="7"/>
      <c r="BB279" s="3"/>
      <c r="BC279" s="3"/>
      <c r="BD279" s="8"/>
      <c r="BE279" s="8"/>
      <c r="BF279" s="8"/>
      <c r="BG279" s="3"/>
      <c r="BH279" s="3"/>
      <c r="BI279" s="8"/>
      <c r="BJ279" s="8"/>
      <c r="BK279" s="3"/>
      <c r="BL279" s="3"/>
      <c r="BM279" s="8"/>
      <c r="BN279" s="8"/>
      <c r="BO279" s="3"/>
      <c r="BP279" s="3"/>
      <c r="BQ279" s="8"/>
      <c r="BR279" s="8"/>
      <c r="BS279" s="3"/>
      <c r="BT279" s="3"/>
      <c r="BU279" s="8"/>
      <c r="BV279" s="8"/>
      <c r="BW279" s="3"/>
      <c r="BX279" s="3"/>
      <c r="BY279" s="9"/>
      <c r="BZ279" s="9"/>
      <c r="CA279" s="3"/>
      <c r="CB279" s="3"/>
      <c r="CC279" s="8"/>
      <c r="CD279" s="8"/>
      <c r="CE279" s="8"/>
      <c r="CF279" s="8"/>
      <c r="CG279" s="8"/>
      <c r="CH279" s="8"/>
      <c r="CI279" s="8"/>
      <c r="CJ279" s="8"/>
      <c r="CK279" s="8"/>
      <c r="CL279" s="8"/>
      <c r="CM279" s="8"/>
      <c r="CN279" s="8"/>
      <c r="CO279" s="8"/>
      <c r="CP279" s="8"/>
      <c r="CQ279" s="8"/>
      <c r="CR279" s="8"/>
      <c r="CS279" s="8"/>
      <c r="CT279" s="8"/>
      <c r="CU279" s="8"/>
      <c r="CV279" s="8"/>
      <c r="CW279" s="8"/>
      <c r="CX279" s="8"/>
      <c r="CY279" s="8"/>
      <c r="CZ279" s="8"/>
      <c r="DA279" s="8"/>
      <c r="DB279" s="8"/>
      <c r="DC279" s="8"/>
      <c r="DD279" s="8"/>
      <c r="DE279" s="8"/>
      <c r="DF279" s="8"/>
      <c r="DG279" s="8"/>
      <c r="DH279" s="8"/>
      <c r="DI279" s="8"/>
      <c r="DJ279" s="8"/>
      <c r="DK279" s="8"/>
      <c r="DL279" s="8"/>
      <c r="DM279" s="8"/>
      <c r="DN279" s="8"/>
      <c r="DO279" s="8"/>
      <c r="DP279" s="8"/>
      <c r="DQ279" s="8"/>
      <c r="DR279" s="8"/>
      <c r="DS279" s="8"/>
      <c r="DT279" s="8"/>
    </row>
    <row r="280" spans="1:124" ht="16" x14ac:dyDescent="0.2">
      <c r="A280" s="20"/>
      <c r="B280" s="2"/>
      <c r="C280" s="17"/>
      <c r="D280" s="2"/>
      <c r="E280" s="16"/>
      <c r="F280" s="17"/>
      <c r="G280" s="5"/>
      <c r="H280" s="17"/>
      <c r="I280" s="3"/>
      <c r="J280" s="3"/>
      <c r="K280" s="3"/>
      <c r="L280" s="6"/>
      <c r="M280" s="3"/>
      <c r="N280" s="3"/>
      <c r="O280" s="7"/>
      <c r="P280" s="20"/>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3"/>
      <c r="BC280" s="3"/>
      <c r="BD280" s="8"/>
      <c r="BE280" s="8"/>
      <c r="BF280" s="8"/>
      <c r="BG280" s="3"/>
      <c r="BH280" s="3"/>
      <c r="BI280" s="8"/>
      <c r="BJ280" s="8"/>
      <c r="BK280" s="3"/>
      <c r="BL280" s="3"/>
      <c r="BM280" s="8"/>
      <c r="BN280" s="8"/>
      <c r="BO280" s="3"/>
      <c r="BP280" s="3"/>
      <c r="BQ280" s="8"/>
      <c r="BR280" s="8"/>
      <c r="BS280" s="3"/>
      <c r="BT280" s="3"/>
      <c r="BU280" s="8"/>
      <c r="BV280" s="8"/>
      <c r="BW280" s="3"/>
      <c r="BX280" s="3"/>
      <c r="BY280" s="9"/>
      <c r="BZ280" s="9"/>
      <c r="CA280" s="3"/>
      <c r="CB280" s="3"/>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c r="DC280" s="8"/>
      <c r="DD280" s="8"/>
      <c r="DE280" s="8"/>
      <c r="DF280" s="8"/>
      <c r="DG280" s="8"/>
      <c r="DH280" s="8"/>
      <c r="DI280" s="8"/>
      <c r="DJ280" s="8"/>
      <c r="DK280" s="8"/>
      <c r="DL280" s="8"/>
      <c r="DM280" s="8"/>
      <c r="DN280" s="8"/>
      <c r="DO280" s="8"/>
      <c r="DP280" s="8"/>
      <c r="DQ280" s="8"/>
      <c r="DR280" s="8"/>
      <c r="DS280" s="8"/>
      <c r="DT280" s="8"/>
    </row>
    <row r="281" spans="1:124" ht="16" x14ac:dyDescent="0.2">
      <c r="A281" s="20"/>
      <c r="B281" s="2"/>
      <c r="C281" s="17"/>
      <c r="D281" s="2"/>
      <c r="E281" s="16"/>
      <c r="F281" s="17"/>
      <c r="G281" s="5"/>
      <c r="H281" s="17"/>
      <c r="I281" s="3"/>
      <c r="J281" s="3"/>
      <c r="K281" s="3"/>
      <c r="L281" s="6"/>
      <c r="M281" s="3"/>
      <c r="N281" s="3"/>
      <c r="O281" s="7"/>
      <c r="P281" s="20"/>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c r="BA281" s="7"/>
      <c r="BB281" s="3"/>
      <c r="BC281" s="3"/>
      <c r="BD281" s="8"/>
      <c r="BE281" s="8"/>
      <c r="BF281" s="8"/>
      <c r="BG281" s="3"/>
      <c r="BH281" s="3"/>
      <c r="BI281" s="8"/>
      <c r="BJ281" s="8"/>
      <c r="BK281" s="3"/>
      <c r="BL281" s="3"/>
      <c r="BM281" s="8"/>
      <c r="BN281" s="8"/>
      <c r="BO281" s="3"/>
      <c r="BP281" s="3"/>
      <c r="BQ281" s="8"/>
      <c r="BR281" s="8"/>
      <c r="BS281" s="3"/>
      <c r="BT281" s="3"/>
      <c r="BU281" s="8"/>
      <c r="BV281" s="8"/>
      <c r="BW281" s="3"/>
      <c r="BX281" s="3"/>
      <c r="BY281" s="9"/>
      <c r="BZ281" s="9"/>
      <c r="CA281" s="3"/>
      <c r="CB281" s="3"/>
      <c r="CC281" s="8"/>
      <c r="CD281" s="8"/>
      <c r="CE281" s="8"/>
      <c r="CF281" s="8"/>
      <c r="CG281" s="8"/>
      <c r="CH281" s="8"/>
      <c r="CI281" s="8"/>
      <c r="CJ281" s="8"/>
      <c r="CK281" s="8"/>
      <c r="CL281" s="8"/>
      <c r="CM281" s="8"/>
      <c r="CN281" s="8"/>
      <c r="CO281" s="8"/>
      <c r="CP281" s="8"/>
      <c r="CQ281" s="8"/>
      <c r="CR281" s="8"/>
      <c r="CS281" s="8"/>
      <c r="CT281" s="8"/>
      <c r="CU281" s="8"/>
      <c r="CV281" s="8"/>
      <c r="CW281" s="8"/>
      <c r="CX281" s="8"/>
      <c r="CY281" s="8"/>
      <c r="CZ281" s="8"/>
      <c r="DA281" s="8"/>
      <c r="DB281" s="8"/>
      <c r="DC281" s="8"/>
      <c r="DD281" s="8"/>
      <c r="DE281" s="8"/>
      <c r="DF281" s="8"/>
      <c r="DG281" s="8"/>
      <c r="DH281" s="8"/>
      <c r="DI281" s="8"/>
      <c r="DJ281" s="8"/>
      <c r="DK281" s="8"/>
      <c r="DL281" s="8"/>
      <c r="DM281" s="8"/>
      <c r="DN281" s="8"/>
      <c r="DO281" s="8"/>
      <c r="DP281" s="8"/>
      <c r="DQ281" s="8"/>
      <c r="DR281" s="8"/>
      <c r="DS281" s="8"/>
      <c r="DT281" s="8"/>
    </row>
    <row r="282" spans="1:124" ht="16" x14ac:dyDescent="0.2">
      <c r="A282" s="20"/>
      <c r="B282" s="2"/>
      <c r="C282" s="17"/>
      <c r="D282" s="2"/>
      <c r="E282" s="16"/>
      <c r="F282" s="17"/>
      <c r="G282" s="5"/>
      <c r="H282" s="17"/>
      <c r="I282" s="3"/>
      <c r="J282" s="3"/>
      <c r="K282" s="3"/>
      <c r="L282" s="6"/>
      <c r="M282" s="3"/>
      <c r="N282" s="3"/>
      <c r="O282" s="7"/>
      <c r="P282" s="20"/>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c r="BA282" s="7"/>
      <c r="BB282" s="3"/>
      <c r="BC282" s="3"/>
      <c r="BD282" s="8"/>
      <c r="BE282" s="8"/>
      <c r="BF282" s="8"/>
      <c r="BG282" s="3"/>
      <c r="BH282" s="3"/>
      <c r="BI282" s="8"/>
      <c r="BJ282" s="8"/>
      <c r="BK282" s="3"/>
      <c r="BL282" s="3"/>
      <c r="BM282" s="8"/>
      <c r="BN282" s="8"/>
      <c r="BO282" s="3"/>
      <c r="BP282" s="3"/>
      <c r="BQ282" s="8"/>
      <c r="BR282" s="8"/>
      <c r="BS282" s="3"/>
      <c r="BT282" s="3"/>
      <c r="BU282" s="8"/>
      <c r="BV282" s="8"/>
      <c r="BW282" s="3"/>
      <c r="BX282" s="3"/>
      <c r="BY282" s="9"/>
      <c r="BZ282" s="9"/>
      <c r="CA282" s="3"/>
      <c r="CB282" s="3"/>
      <c r="CC282" s="8"/>
      <c r="CD282" s="8"/>
      <c r="CE282" s="8"/>
      <c r="CF282" s="8"/>
      <c r="CG282" s="8"/>
      <c r="CH282" s="8"/>
      <c r="CI282" s="8"/>
      <c r="CJ282" s="8"/>
      <c r="CK282" s="8"/>
      <c r="CL282" s="8"/>
      <c r="CM282" s="8"/>
      <c r="CN282" s="8"/>
      <c r="CO282" s="8"/>
      <c r="CP282" s="8"/>
      <c r="CQ282" s="8"/>
      <c r="CR282" s="8"/>
      <c r="CS282" s="8"/>
      <c r="CT282" s="8"/>
      <c r="CU282" s="8"/>
      <c r="CV282" s="8"/>
      <c r="CW282" s="8"/>
      <c r="CX282" s="8"/>
      <c r="CY282" s="8"/>
      <c r="CZ282" s="8"/>
      <c r="DA282" s="8"/>
      <c r="DB282" s="8"/>
      <c r="DC282" s="8"/>
      <c r="DD282" s="8"/>
      <c r="DE282" s="8"/>
      <c r="DF282" s="8"/>
      <c r="DG282" s="8"/>
      <c r="DH282" s="8"/>
      <c r="DI282" s="8"/>
      <c r="DJ282" s="8"/>
      <c r="DK282" s="8"/>
      <c r="DL282" s="8"/>
      <c r="DM282" s="8"/>
      <c r="DN282" s="8"/>
      <c r="DO282" s="8"/>
      <c r="DP282" s="8"/>
      <c r="DQ282" s="8"/>
      <c r="DR282" s="8"/>
      <c r="DS282" s="8"/>
      <c r="DT282" s="8"/>
    </row>
    <row r="283" spans="1:124" ht="16" x14ac:dyDescent="0.2">
      <c r="A283" s="20"/>
      <c r="B283" s="2"/>
      <c r="C283" s="17"/>
      <c r="D283" s="2"/>
      <c r="E283" s="16"/>
      <c r="F283" s="17"/>
      <c r="G283" s="5"/>
      <c r="H283" s="17"/>
      <c r="I283" s="3"/>
      <c r="J283" s="3"/>
      <c r="K283" s="3"/>
      <c r="L283" s="6"/>
      <c r="M283" s="3"/>
      <c r="N283" s="3"/>
      <c r="O283" s="7"/>
      <c r="P283" s="20"/>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c r="BA283" s="7"/>
      <c r="BB283" s="3"/>
      <c r="BC283" s="3"/>
      <c r="BD283" s="8"/>
      <c r="BE283" s="8"/>
      <c r="BF283" s="8"/>
      <c r="BG283" s="3"/>
      <c r="BH283" s="3"/>
      <c r="BI283" s="8"/>
      <c r="BJ283" s="8"/>
      <c r="BK283" s="3"/>
      <c r="BL283" s="3"/>
      <c r="BM283" s="8"/>
      <c r="BN283" s="8"/>
      <c r="BO283" s="3"/>
      <c r="BP283" s="3"/>
      <c r="BQ283" s="8"/>
      <c r="BR283" s="8"/>
      <c r="BS283" s="3"/>
      <c r="BT283" s="3"/>
      <c r="BU283" s="8"/>
      <c r="BV283" s="8"/>
      <c r="BW283" s="3"/>
      <c r="BX283" s="3"/>
      <c r="BY283" s="9"/>
      <c r="BZ283" s="9"/>
      <c r="CA283" s="3"/>
      <c r="CB283" s="3"/>
      <c r="CC283" s="8"/>
      <c r="CD283" s="8"/>
      <c r="CE283" s="8"/>
      <c r="CF283" s="8"/>
      <c r="CG283" s="8"/>
      <c r="CH283" s="8"/>
      <c r="CI283" s="8"/>
      <c r="CJ283" s="8"/>
      <c r="CK283" s="8"/>
      <c r="CL283" s="8"/>
      <c r="CM283" s="8"/>
      <c r="CN283" s="8"/>
      <c r="CO283" s="8"/>
      <c r="CP283" s="8"/>
      <c r="CQ283" s="8"/>
      <c r="CR283" s="8"/>
      <c r="CS283" s="8"/>
      <c r="CT283" s="8"/>
      <c r="CU283" s="8"/>
      <c r="CV283" s="8"/>
      <c r="CW283" s="8"/>
      <c r="CX283" s="8"/>
      <c r="CY283" s="8"/>
      <c r="CZ283" s="8"/>
      <c r="DA283" s="8"/>
      <c r="DB283" s="8"/>
      <c r="DC283" s="8"/>
      <c r="DD283" s="8"/>
      <c r="DE283" s="8"/>
      <c r="DF283" s="8"/>
      <c r="DG283" s="8"/>
      <c r="DH283" s="8"/>
      <c r="DI283" s="8"/>
      <c r="DJ283" s="8"/>
      <c r="DK283" s="8"/>
      <c r="DL283" s="8"/>
      <c r="DM283" s="8"/>
      <c r="DN283" s="8"/>
      <c r="DO283" s="8"/>
      <c r="DP283" s="8"/>
      <c r="DQ283" s="8"/>
      <c r="DR283" s="8"/>
      <c r="DS283" s="8"/>
      <c r="DT283" s="8"/>
    </row>
    <row r="284" spans="1:124" ht="16" x14ac:dyDescent="0.2">
      <c r="A284" s="20"/>
      <c r="B284" s="2"/>
      <c r="C284" s="17"/>
      <c r="D284" s="2"/>
      <c r="E284" s="16"/>
      <c r="F284" s="17"/>
      <c r="G284" s="5"/>
      <c r="H284" s="17"/>
      <c r="I284" s="3"/>
      <c r="J284" s="3"/>
      <c r="K284" s="3"/>
      <c r="L284" s="6"/>
      <c r="M284" s="3"/>
      <c r="N284" s="3"/>
      <c r="O284" s="7"/>
      <c r="P284" s="20"/>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c r="BA284" s="7"/>
      <c r="BB284" s="3"/>
      <c r="BC284" s="3"/>
      <c r="BD284" s="8"/>
      <c r="BE284" s="8"/>
      <c r="BF284" s="8"/>
      <c r="BG284" s="3"/>
      <c r="BH284" s="3"/>
      <c r="BI284" s="8"/>
      <c r="BJ284" s="8"/>
      <c r="BK284" s="3"/>
      <c r="BL284" s="3"/>
      <c r="BM284" s="8"/>
      <c r="BN284" s="8"/>
      <c r="BO284" s="3"/>
      <c r="BP284" s="3"/>
      <c r="BQ284" s="8"/>
      <c r="BR284" s="8"/>
      <c r="BS284" s="3"/>
      <c r="BT284" s="3"/>
      <c r="BU284" s="8"/>
      <c r="BV284" s="8"/>
      <c r="BW284" s="3"/>
      <c r="BX284" s="3"/>
      <c r="BY284" s="9"/>
      <c r="BZ284" s="9"/>
      <c r="CA284" s="3"/>
      <c r="CB284" s="3"/>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c r="DC284" s="8"/>
      <c r="DD284" s="8"/>
      <c r="DE284" s="8"/>
      <c r="DF284" s="8"/>
      <c r="DG284" s="8"/>
      <c r="DH284" s="8"/>
      <c r="DI284" s="8"/>
      <c r="DJ284" s="8"/>
      <c r="DK284" s="8"/>
      <c r="DL284" s="8"/>
      <c r="DM284" s="8"/>
      <c r="DN284" s="8"/>
      <c r="DO284" s="8"/>
      <c r="DP284" s="8"/>
      <c r="DQ284" s="8"/>
      <c r="DR284" s="8"/>
      <c r="DS284" s="8"/>
      <c r="DT284" s="8"/>
    </row>
    <row r="285" spans="1:124" ht="16" x14ac:dyDescent="0.2">
      <c r="A285" s="20"/>
      <c r="B285" s="2"/>
      <c r="C285" s="17"/>
      <c r="D285" s="2"/>
      <c r="E285" s="16"/>
      <c r="F285" s="17"/>
      <c r="G285" s="5"/>
      <c r="H285" s="17"/>
      <c r="I285" s="3"/>
      <c r="J285" s="3"/>
      <c r="K285" s="3"/>
      <c r="L285" s="6"/>
      <c r="M285" s="3"/>
      <c r="N285" s="3"/>
      <c r="O285" s="7"/>
      <c r="P285" s="20"/>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c r="BA285" s="7"/>
      <c r="BB285" s="3"/>
      <c r="BC285" s="3"/>
      <c r="BD285" s="8"/>
      <c r="BE285" s="8"/>
      <c r="BF285" s="8"/>
      <c r="BG285" s="3"/>
      <c r="BH285" s="3"/>
      <c r="BI285" s="8"/>
      <c r="BJ285" s="8"/>
      <c r="BK285" s="3"/>
      <c r="BL285" s="3"/>
      <c r="BM285" s="8"/>
      <c r="BN285" s="8"/>
      <c r="BO285" s="3"/>
      <c r="BP285" s="3"/>
      <c r="BQ285" s="8"/>
      <c r="BR285" s="8"/>
      <c r="BS285" s="3"/>
      <c r="BT285" s="3"/>
      <c r="BU285" s="8"/>
      <c r="BV285" s="8"/>
      <c r="BW285" s="3"/>
      <c r="BX285" s="3"/>
      <c r="BY285" s="9"/>
      <c r="BZ285" s="9"/>
      <c r="CA285" s="3"/>
      <c r="CB285" s="3"/>
      <c r="CC285" s="8"/>
      <c r="CD285" s="8"/>
      <c r="CE285" s="8"/>
      <c r="CF285" s="8"/>
      <c r="CG285" s="8"/>
      <c r="CH285" s="8"/>
      <c r="CI285" s="8"/>
      <c r="CJ285" s="8"/>
      <c r="CK285" s="8"/>
      <c r="CL285" s="8"/>
      <c r="CM285" s="8"/>
      <c r="CN285" s="8"/>
      <c r="CO285" s="8"/>
      <c r="CP285" s="8"/>
      <c r="CQ285" s="8"/>
      <c r="CR285" s="8"/>
      <c r="CS285" s="8"/>
      <c r="CT285" s="8"/>
      <c r="CU285" s="8"/>
      <c r="CV285" s="8"/>
      <c r="CW285" s="8"/>
      <c r="CX285" s="8"/>
      <c r="CY285" s="8"/>
      <c r="CZ285" s="8"/>
      <c r="DA285" s="8"/>
      <c r="DB285" s="8"/>
      <c r="DC285" s="8"/>
      <c r="DD285" s="8"/>
      <c r="DE285" s="8"/>
      <c r="DF285" s="8"/>
      <c r="DG285" s="8"/>
      <c r="DH285" s="8"/>
      <c r="DI285" s="8"/>
      <c r="DJ285" s="8"/>
      <c r="DK285" s="8"/>
      <c r="DL285" s="8"/>
      <c r="DM285" s="8"/>
      <c r="DN285" s="8"/>
      <c r="DO285" s="8"/>
      <c r="DP285" s="8"/>
      <c r="DQ285" s="8"/>
      <c r="DR285" s="8"/>
      <c r="DS285" s="8"/>
      <c r="DT285" s="8"/>
    </row>
    <row r="286" spans="1:124" ht="16" x14ac:dyDescent="0.2">
      <c r="A286" s="20"/>
      <c r="B286" s="2"/>
      <c r="C286" s="17"/>
      <c r="D286" s="2"/>
      <c r="E286" s="16"/>
      <c r="F286" s="17"/>
      <c r="G286" s="5"/>
      <c r="H286" s="17"/>
      <c r="I286" s="3"/>
      <c r="J286" s="3"/>
      <c r="K286" s="3"/>
      <c r="L286" s="6"/>
      <c r="M286" s="3"/>
      <c r="N286" s="3"/>
      <c r="O286" s="7"/>
      <c r="P286" s="20"/>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c r="BA286" s="7"/>
      <c r="BB286" s="3"/>
      <c r="BC286" s="3"/>
      <c r="BD286" s="8"/>
      <c r="BE286" s="8"/>
      <c r="BF286" s="8"/>
      <c r="BG286" s="3"/>
      <c r="BH286" s="3"/>
      <c r="BI286" s="8"/>
      <c r="BJ286" s="8"/>
      <c r="BK286" s="3"/>
      <c r="BL286" s="3"/>
      <c r="BM286" s="8"/>
      <c r="BN286" s="8"/>
      <c r="BO286" s="3"/>
      <c r="BP286" s="3"/>
      <c r="BQ286" s="8"/>
      <c r="BR286" s="8"/>
      <c r="BS286" s="3"/>
      <c r="BT286" s="3"/>
      <c r="BU286" s="8"/>
      <c r="BV286" s="8"/>
      <c r="BW286" s="3"/>
      <c r="BX286" s="3"/>
      <c r="BY286" s="9"/>
      <c r="BZ286" s="9"/>
      <c r="CA286" s="3"/>
      <c r="CB286" s="3"/>
      <c r="CC286" s="8"/>
      <c r="CD286" s="8"/>
      <c r="CE286" s="8"/>
      <c r="CF286" s="8"/>
      <c r="CG286" s="8"/>
      <c r="CH286" s="8"/>
      <c r="CI286" s="8"/>
      <c r="CJ286" s="8"/>
      <c r="CK286" s="8"/>
      <c r="CL286" s="8"/>
      <c r="CM286" s="8"/>
      <c r="CN286" s="8"/>
      <c r="CO286" s="8"/>
      <c r="CP286" s="8"/>
      <c r="CQ286" s="8"/>
      <c r="CR286" s="8"/>
      <c r="CS286" s="8"/>
      <c r="CT286" s="8"/>
      <c r="CU286" s="8"/>
      <c r="CV286" s="8"/>
      <c r="CW286" s="8"/>
      <c r="CX286" s="8"/>
      <c r="CY286" s="8"/>
      <c r="CZ286" s="8"/>
      <c r="DA286" s="8"/>
      <c r="DB286" s="8"/>
      <c r="DC286" s="8"/>
      <c r="DD286" s="8"/>
      <c r="DE286" s="8"/>
      <c r="DF286" s="8"/>
      <c r="DG286" s="8"/>
      <c r="DH286" s="8"/>
      <c r="DI286" s="8"/>
      <c r="DJ286" s="8"/>
      <c r="DK286" s="8"/>
      <c r="DL286" s="8"/>
      <c r="DM286" s="8"/>
      <c r="DN286" s="8"/>
      <c r="DO286" s="8"/>
      <c r="DP286" s="8"/>
      <c r="DQ286" s="8"/>
      <c r="DR286" s="8"/>
      <c r="DS286" s="8"/>
      <c r="DT286" s="8"/>
    </row>
    <row r="287" spans="1:124" ht="16" x14ac:dyDescent="0.2">
      <c r="A287" s="20"/>
      <c r="B287" s="2"/>
      <c r="C287" s="17"/>
      <c r="D287" s="2"/>
      <c r="E287" s="16"/>
      <c r="F287" s="17"/>
      <c r="G287" s="5"/>
      <c r="H287" s="17"/>
      <c r="I287" s="3"/>
      <c r="J287" s="3"/>
      <c r="K287" s="3"/>
      <c r="L287" s="6"/>
      <c r="M287" s="3"/>
      <c r="N287" s="3"/>
      <c r="O287" s="7"/>
      <c r="P287" s="20"/>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c r="BA287" s="7"/>
      <c r="BB287" s="3"/>
      <c r="BC287" s="3"/>
      <c r="BD287" s="8"/>
      <c r="BE287" s="8"/>
      <c r="BF287" s="8"/>
      <c r="BG287" s="3"/>
      <c r="BH287" s="3"/>
      <c r="BI287" s="8"/>
      <c r="BJ287" s="8"/>
      <c r="BK287" s="3"/>
      <c r="BL287" s="3"/>
      <c r="BM287" s="8"/>
      <c r="BN287" s="8"/>
      <c r="BO287" s="3"/>
      <c r="BP287" s="3"/>
      <c r="BQ287" s="8"/>
      <c r="BR287" s="8"/>
      <c r="BS287" s="3"/>
      <c r="BT287" s="3"/>
      <c r="BU287" s="8"/>
      <c r="BV287" s="8"/>
      <c r="BW287" s="3"/>
      <c r="BX287" s="3"/>
      <c r="BY287" s="9"/>
      <c r="BZ287" s="9"/>
      <c r="CA287" s="3"/>
      <c r="CB287" s="3"/>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c r="DC287" s="8"/>
      <c r="DD287" s="8"/>
      <c r="DE287" s="8"/>
      <c r="DF287" s="8"/>
      <c r="DG287" s="8"/>
      <c r="DH287" s="8"/>
      <c r="DI287" s="8"/>
      <c r="DJ287" s="8"/>
      <c r="DK287" s="8"/>
      <c r="DL287" s="8"/>
      <c r="DM287" s="8"/>
      <c r="DN287" s="8"/>
      <c r="DO287" s="8"/>
      <c r="DP287" s="8"/>
      <c r="DQ287" s="8"/>
      <c r="DR287" s="8"/>
      <c r="DS287" s="8"/>
      <c r="DT287" s="8"/>
    </row>
    <row r="288" spans="1:124" ht="16" x14ac:dyDescent="0.2">
      <c r="A288" s="20"/>
      <c r="B288" s="2"/>
      <c r="C288" s="17"/>
      <c r="D288" s="2"/>
      <c r="E288" s="16"/>
      <c r="F288" s="17"/>
      <c r="G288" s="5"/>
      <c r="H288" s="17"/>
      <c r="I288" s="3"/>
      <c r="J288" s="3"/>
      <c r="K288" s="3"/>
      <c r="L288" s="6"/>
      <c r="M288" s="3"/>
      <c r="N288" s="3"/>
      <c r="O288" s="7"/>
      <c r="P288" s="20"/>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c r="BA288" s="7"/>
      <c r="BB288" s="3"/>
      <c r="BC288" s="3"/>
      <c r="BD288" s="8"/>
      <c r="BE288" s="8"/>
      <c r="BF288" s="8"/>
      <c r="BG288" s="3"/>
      <c r="BH288" s="3"/>
      <c r="BI288" s="8"/>
      <c r="BJ288" s="8"/>
      <c r="BK288" s="3"/>
      <c r="BL288" s="3"/>
      <c r="BM288" s="8"/>
      <c r="BN288" s="8"/>
      <c r="BO288" s="3"/>
      <c r="BP288" s="3"/>
      <c r="BQ288" s="8"/>
      <c r="BR288" s="8"/>
      <c r="BS288" s="3"/>
      <c r="BT288" s="3"/>
      <c r="BU288" s="8"/>
      <c r="BV288" s="8"/>
      <c r="BW288" s="3"/>
      <c r="BX288" s="3"/>
      <c r="BY288" s="9"/>
      <c r="BZ288" s="9"/>
      <c r="CA288" s="3"/>
      <c r="CB288" s="3"/>
      <c r="CC288" s="8"/>
      <c r="CD288" s="8"/>
      <c r="CE288" s="8"/>
      <c r="CF288" s="8"/>
      <c r="CG288" s="8"/>
      <c r="CH288" s="8"/>
      <c r="CI288" s="8"/>
      <c r="CJ288" s="8"/>
      <c r="CK288" s="8"/>
      <c r="CL288" s="8"/>
      <c r="CM288" s="8"/>
      <c r="CN288" s="8"/>
      <c r="CO288" s="8"/>
      <c r="CP288" s="8"/>
      <c r="CQ288" s="8"/>
      <c r="CR288" s="8"/>
      <c r="CS288" s="8"/>
      <c r="CT288" s="8"/>
      <c r="CU288" s="8"/>
      <c r="CV288" s="8"/>
      <c r="CW288" s="8"/>
      <c r="CX288" s="8"/>
      <c r="CY288" s="8"/>
      <c r="CZ288" s="8"/>
      <c r="DA288" s="8"/>
      <c r="DB288" s="8"/>
      <c r="DC288" s="8"/>
      <c r="DD288" s="8"/>
      <c r="DE288" s="8"/>
      <c r="DF288" s="8"/>
      <c r="DG288" s="8"/>
      <c r="DH288" s="8"/>
      <c r="DI288" s="8"/>
      <c r="DJ288" s="8"/>
      <c r="DK288" s="8"/>
      <c r="DL288" s="8"/>
      <c r="DM288" s="8"/>
      <c r="DN288" s="8"/>
      <c r="DO288" s="8"/>
      <c r="DP288" s="8"/>
      <c r="DQ288" s="8"/>
      <c r="DR288" s="8"/>
      <c r="DS288" s="8"/>
      <c r="DT288" s="8"/>
    </row>
    <row r="289" spans="1:124" ht="16" x14ac:dyDescent="0.2">
      <c r="A289" s="20"/>
      <c r="B289" s="2"/>
      <c r="C289" s="17"/>
      <c r="D289" s="2"/>
      <c r="E289" s="16"/>
      <c r="F289" s="17"/>
      <c r="G289" s="5"/>
      <c r="H289" s="17"/>
      <c r="I289" s="3"/>
      <c r="J289" s="3"/>
      <c r="K289" s="3"/>
      <c r="L289" s="6"/>
      <c r="M289" s="3"/>
      <c r="N289" s="3"/>
      <c r="O289" s="7"/>
      <c r="P289" s="20"/>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c r="BA289" s="7"/>
      <c r="BB289" s="3"/>
      <c r="BC289" s="3"/>
      <c r="BD289" s="8"/>
      <c r="BE289" s="8"/>
      <c r="BF289" s="8"/>
      <c r="BG289" s="3"/>
      <c r="BH289" s="3"/>
      <c r="BI289" s="8"/>
      <c r="BJ289" s="8"/>
      <c r="BK289" s="3"/>
      <c r="BL289" s="3"/>
      <c r="BM289" s="8"/>
      <c r="BN289" s="8"/>
      <c r="BO289" s="3"/>
      <c r="BP289" s="3"/>
      <c r="BQ289" s="8"/>
      <c r="BR289" s="8"/>
      <c r="BS289" s="3"/>
      <c r="BT289" s="3"/>
      <c r="BU289" s="8"/>
      <c r="BV289" s="8"/>
      <c r="BW289" s="3"/>
      <c r="BX289" s="3"/>
      <c r="BY289" s="9"/>
      <c r="BZ289" s="9"/>
      <c r="CA289" s="3"/>
      <c r="CB289" s="3"/>
      <c r="CC289" s="8"/>
      <c r="CD289" s="8"/>
      <c r="CE289" s="8"/>
      <c r="CF289" s="8"/>
      <c r="CG289" s="8"/>
      <c r="CH289" s="8"/>
      <c r="CI289" s="8"/>
      <c r="CJ289" s="8"/>
      <c r="CK289" s="8"/>
      <c r="CL289" s="8"/>
      <c r="CM289" s="8"/>
      <c r="CN289" s="8"/>
      <c r="CO289" s="8"/>
      <c r="CP289" s="8"/>
      <c r="CQ289" s="8"/>
      <c r="CR289" s="8"/>
      <c r="CS289" s="8"/>
      <c r="CT289" s="8"/>
      <c r="CU289" s="8"/>
      <c r="CV289" s="8"/>
      <c r="CW289" s="8"/>
      <c r="CX289" s="8"/>
      <c r="CY289" s="8"/>
      <c r="CZ289" s="8"/>
      <c r="DA289" s="8"/>
      <c r="DB289" s="8"/>
      <c r="DC289" s="8"/>
      <c r="DD289" s="8"/>
      <c r="DE289" s="8"/>
      <c r="DF289" s="8"/>
      <c r="DG289" s="8"/>
      <c r="DH289" s="8"/>
      <c r="DI289" s="8"/>
      <c r="DJ289" s="8"/>
      <c r="DK289" s="8"/>
      <c r="DL289" s="8"/>
      <c r="DM289" s="8"/>
      <c r="DN289" s="8"/>
      <c r="DO289" s="8"/>
      <c r="DP289" s="8"/>
      <c r="DQ289" s="8"/>
      <c r="DR289" s="8"/>
      <c r="DS289" s="8"/>
      <c r="DT289" s="8"/>
    </row>
    <row r="290" spans="1:124" ht="16" x14ac:dyDescent="0.2">
      <c r="A290" s="20"/>
      <c r="B290" s="2"/>
      <c r="C290" s="17"/>
      <c r="D290" s="2"/>
      <c r="E290" s="16"/>
      <c r="F290" s="17"/>
      <c r="G290" s="5"/>
      <c r="H290" s="17"/>
      <c r="I290" s="3"/>
      <c r="J290" s="3"/>
      <c r="K290" s="3"/>
      <c r="L290" s="6"/>
      <c r="M290" s="3"/>
      <c r="N290" s="3"/>
      <c r="O290" s="7"/>
      <c r="P290" s="20"/>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3"/>
      <c r="BC290" s="3"/>
      <c r="BD290" s="8"/>
      <c r="BE290" s="8"/>
      <c r="BF290" s="8"/>
      <c r="BG290" s="3"/>
      <c r="BH290" s="3"/>
      <c r="BI290" s="8"/>
      <c r="BJ290" s="8"/>
      <c r="BK290" s="3"/>
      <c r="BL290" s="3"/>
      <c r="BM290" s="8"/>
      <c r="BN290" s="8"/>
      <c r="BO290" s="3"/>
      <c r="BP290" s="3"/>
      <c r="BQ290" s="8"/>
      <c r="BR290" s="8"/>
      <c r="BS290" s="3"/>
      <c r="BT290" s="3"/>
      <c r="BU290" s="8"/>
      <c r="BV290" s="8"/>
      <c r="BW290" s="3"/>
      <c r="BX290" s="3"/>
      <c r="BY290" s="9"/>
      <c r="BZ290" s="9"/>
      <c r="CA290" s="3"/>
      <c r="CB290" s="3"/>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c r="DL290" s="8"/>
      <c r="DM290" s="8"/>
      <c r="DN290" s="8"/>
      <c r="DO290" s="8"/>
      <c r="DP290" s="8"/>
      <c r="DQ290" s="8"/>
      <c r="DR290" s="8"/>
      <c r="DS290" s="8"/>
      <c r="DT290" s="8"/>
    </row>
    <row r="291" spans="1:124" ht="16" x14ac:dyDescent="0.2">
      <c r="A291" s="20"/>
      <c r="B291" s="2"/>
      <c r="C291" s="17"/>
      <c r="D291" s="2"/>
      <c r="E291" s="16"/>
      <c r="F291" s="17"/>
      <c r="G291" s="5"/>
      <c r="H291" s="17"/>
      <c r="I291" s="3"/>
      <c r="J291" s="3"/>
      <c r="K291" s="3"/>
      <c r="L291" s="6"/>
      <c r="M291" s="3"/>
      <c r="N291" s="3"/>
      <c r="O291" s="7"/>
      <c r="P291" s="20"/>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c r="BA291" s="7"/>
      <c r="BB291" s="3"/>
      <c r="BC291" s="3"/>
      <c r="BD291" s="8"/>
      <c r="BE291" s="8"/>
      <c r="BF291" s="8"/>
      <c r="BG291" s="3"/>
      <c r="BH291" s="3"/>
      <c r="BI291" s="8"/>
      <c r="BJ291" s="8"/>
      <c r="BK291" s="3"/>
      <c r="BL291" s="3"/>
      <c r="BM291" s="8"/>
      <c r="BN291" s="8"/>
      <c r="BO291" s="3"/>
      <c r="BP291" s="3"/>
      <c r="BQ291" s="8"/>
      <c r="BR291" s="8"/>
      <c r="BS291" s="3"/>
      <c r="BT291" s="3"/>
      <c r="BU291" s="8"/>
      <c r="BV291" s="8"/>
      <c r="BW291" s="3"/>
      <c r="BX291" s="3"/>
      <c r="BY291" s="9"/>
      <c r="BZ291" s="9"/>
      <c r="CA291" s="3"/>
      <c r="CB291" s="3"/>
      <c r="CC291" s="8"/>
      <c r="CD291" s="8"/>
      <c r="CE291" s="8"/>
      <c r="CF291" s="8"/>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8"/>
      <c r="DS291" s="8"/>
      <c r="DT291" s="8"/>
    </row>
    <row r="292" spans="1:124" ht="16" x14ac:dyDescent="0.2">
      <c r="A292" s="20"/>
      <c r="B292" s="2"/>
      <c r="C292" s="17"/>
      <c r="D292" s="2"/>
      <c r="E292" s="16"/>
      <c r="F292" s="17"/>
      <c r="G292" s="5"/>
      <c r="H292" s="17"/>
      <c r="I292" s="3"/>
      <c r="J292" s="3"/>
      <c r="K292" s="3"/>
      <c r="L292" s="6"/>
      <c r="M292" s="3"/>
      <c r="N292" s="3"/>
      <c r="O292" s="7"/>
      <c r="P292" s="20"/>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3"/>
      <c r="BC292" s="3"/>
      <c r="BD292" s="8"/>
      <c r="BE292" s="8"/>
      <c r="BF292" s="8"/>
      <c r="BG292" s="3"/>
      <c r="BH292" s="3"/>
      <c r="BI292" s="8"/>
      <c r="BJ292" s="8"/>
      <c r="BK292" s="3"/>
      <c r="BL292" s="3"/>
      <c r="BM292" s="8"/>
      <c r="BN292" s="8"/>
      <c r="BO292" s="3"/>
      <c r="BP292" s="3"/>
      <c r="BQ292" s="8"/>
      <c r="BR292" s="8"/>
      <c r="BS292" s="3"/>
      <c r="BT292" s="3"/>
      <c r="BU292" s="8"/>
      <c r="BV292" s="8"/>
      <c r="BW292" s="3"/>
      <c r="BX292" s="3"/>
      <c r="BY292" s="9"/>
      <c r="BZ292" s="9"/>
      <c r="CA292" s="3"/>
      <c r="CB292" s="3"/>
      <c r="CC292" s="8"/>
      <c r="CD292" s="8"/>
      <c r="CE292" s="8"/>
      <c r="CF292" s="8"/>
      <c r="CG292" s="8"/>
      <c r="CH292" s="8"/>
      <c r="CI292" s="8"/>
      <c r="CJ292" s="8"/>
      <c r="CK292" s="8"/>
      <c r="CL292" s="8"/>
      <c r="CM292" s="8"/>
      <c r="CN292" s="8"/>
      <c r="CO292" s="8"/>
      <c r="CP292" s="8"/>
      <c r="CQ292" s="8"/>
      <c r="CR292" s="8"/>
      <c r="CS292" s="8"/>
      <c r="CT292" s="8"/>
      <c r="CU292" s="8"/>
      <c r="CV292" s="8"/>
      <c r="CW292" s="8"/>
      <c r="CX292" s="8"/>
      <c r="CY292" s="8"/>
      <c r="CZ292" s="8"/>
      <c r="DA292" s="8"/>
      <c r="DB292" s="8"/>
      <c r="DC292" s="8"/>
      <c r="DD292" s="8"/>
      <c r="DE292" s="8"/>
      <c r="DF292" s="8"/>
      <c r="DG292" s="8"/>
      <c r="DH292" s="8"/>
      <c r="DI292" s="8"/>
      <c r="DJ292" s="8"/>
      <c r="DK292" s="8"/>
      <c r="DL292" s="8"/>
      <c r="DM292" s="8"/>
      <c r="DN292" s="8"/>
      <c r="DO292" s="8"/>
      <c r="DP292" s="8"/>
      <c r="DQ292" s="8"/>
      <c r="DR292" s="8"/>
      <c r="DS292" s="8"/>
      <c r="DT292" s="8"/>
    </row>
    <row r="293" spans="1:124" ht="16" x14ac:dyDescent="0.2">
      <c r="A293" s="20"/>
      <c r="B293" s="2"/>
      <c r="C293" s="17"/>
      <c r="D293" s="2"/>
      <c r="E293" s="16"/>
      <c r="F293" s="17"/>
      <c r="G293" s="5"/>
      <c r="H293" s="17"/>
      <c r="I293" s="3"/>
      <c r="J293" s="3"/>
      <c r="K293" s="3"/>
      <c r="L293" s="6"/>
      <c r="M293" s="3"/>
      <c r="N293" s="3"/>
      <c r="O293" s="7"/>
      <c r="P293" s="20"/>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c r="BA293" s="7"/>
      <c r="BB293" s="3"/>
      <c r="BC293" s="3"/>
      <c r="BD293" s="8"/>
      <c r="BE293" s="8"/>
      <c r="BF293" s="8"/>
      <c r="BG293" s="3"/>
      <c r="BH293" s="3"/>
      <c r="BI293" s="8"/>
      <c r="BJ293" s="8"/>
      <c r="BK293" s="3"/>
      <c r="BL293" s="3"/>
      <c r="BM293" s="8"/>
      <c r="BN293" s="8"/>
      <c r="BO293" s="3"/>
      <c r="BP293" s="3"/>
      <c r="BQ293" s="8"/>
      <c r="BR293" s="8"/>
      <c r="BS293" s="3"/>
      <c r="BT293" s="3"/>
      <c r="BU293" s="8"/>
      <c r="BV293" s="8"/>
      <c r="BW293" s="3"/>
      <c r="BX293" s="3"/>
      <c r="BY293" s="9"/>
      <c r="BZ293" s="9"/>
      <c r="CA293" s="3"/>
      <c r="CB293" s="3"/>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row>
    <row r="294" spans="1:124" ht="16" x14ac:dyDescent="0.2">
      <c r="A294" s="20"/>
      <c r="B294" s="2"/>
      <c r="C294" s="17"/>
      <c r="D294" s="2"/>
      <c r="E294" s="16"/>
      <c r="F294" s="17"/>
      <c r="G294" s="5"/>
      <c r="H294" s="17"/>
      <c r="I294" s="3"/>
      <c r="J294" s="3"/>
      <c r="K294" s="3"/>
      <c r="L294" s="6"/>
      <c r="M294" s="3"/>
      <c r="N294" s="3"/>
      <c r="O294" s="7"/>
      <c r="P294" s="20"/>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3"/>
      <c r="BC294" s="3"/>
      <c r="BD294" s="8"/>
      <c r="BE294" s="8"/>
      <c r="BF294" s="8"/>
      <c r="BG294" s="3"/>
      <c r="BH294" s="3"/>
      <c r="BI294" s="8"/>
      <c r="BJ294" s="8"/>
      <c r="BK294" s="3"/>
      <c r="BL294" s="3"/>
      <c r="BM294" s="8"/>
      <c r="BN294" s="8"/>
      <c r="BO294" s="3"/>
      <c r="BP294" s="3"/>
      <c r="BQ294" s="8"/>
      <c r="BR294" s="8"/>
      <c r="BS294" s="3"/>
      <c r="BT294" s="3"/>
      <c r="BU294" s="8"/>
      <c r="BV294" s="8"/>
      <c r="BW294" s="3"/>
      <c r="BX294" s="3"/>
      <c r="BY294" s="9"/>
      <c r="BZ294" s="9"/>
      <c r="CA294" s="3"/>
      <c r="CB294" s="3"/>
      <c r="CC294" s="8"/>
      <c r="CD294" s="8"/>
      <c r="CE294" s="8"/>
      <c r="CF294" s="8"/>
      <c r="CG294" s="8"/>
      <c r="CH294" s="8"/>
      <c r="CI294" s="8"/>
      <c r="CJ294" s="8"/>
      <c r="CK294" s="8"/>
      <c r="CL294" s="8"/>
      <c r="CM294" s="8"/>
      <c r="CN294" s="8"/>
      <c r="CO294" s="8"/>
      <c r="CP294" s="8"/>
      <c r="CQ294" s="8"/>
      <c r="CR294" s="8"/>
      <c r="CS294" s="8"/>
      <c r="CT294" s="8"/>
      <c r="CU294" s="8"/>
      <c r="CV294" s="8"/>
      <c r="CW294" s="8"/>
      <c r="CX294" s="8"/>
      <c r="CY294" s="8"/>
      <c r="CZ294" s="8"/>
      <c r="DA294" s="8"/>
      <c r="DB294" s="8"/>
      <c r="DC294" s="8"/>
      <c r="DD294" s="8"/>
      <c r="DE294" s="8"/>
      <c r="DF294" s="8"/>
      <c r="DG294" s="8"/>
      <c r="DH294" s="8"/>
      <c r="DI294" s="8"/>
      <c r="DJ294" s="8"/>
      <c r="DK294" s="8"/>
      <c r="DL294" s="8"/>
      <c r="DM294" s="8"/>
      <c r="DN294" s="8"/>
      <c r="DO294" s="8"/>
      <c r="DP294" s="8"/>
      <c r="DQ294" s="8"/>
      <c r="DR294" s="8"/>
      <c r="DS294" s="8"/>
      <c r="DT294" s="8"/>
    </row>
    <row r="295" spans="1:124" ht="16" x14ac:dyDescent="0.2">
      <c r="A295" s="20"/>
      <c r="B295" s="2"/>
      <c r="C295" s="17"/>
      <c r="D295" s="2"/>
      <c r="E295" s="16"/>
      <c r="F295" s="17"/>
      <c r="G295" s="5"/>
      <c r="H295" s="17"/>
      <c r="I295" s="3"/>
      <c r="J295" s="3"/>
      <c r="K295" s="3"/>
      <c r="L295" s="6"/>
      <c r="M295" s="3"/>
      <c r="N295" s="3"/>
      <c r="O295" s="7"/>
      <c r="P295" s="20"/>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c r="BA295" s="7"/>
      <c r="BB295" s="3"/>
      <c r="BC295" s="3"/>
      <c r="BD295" s="8"/>
      <c r="BE295" s="8"/>
      <c r="BF295" s="8"/>
      <c r="BG295" s="3"/>
      <c r="BH295" s="3"/>
      <c r="BI295" s="8"/>
      <c r="BJ295" s="8"/>
      <c r="BK295" s="3"/>
      <c r="BL295" s="3"/>
      <c r="BM295" s="8"/>
      <c r="BN295" s="8"/>
      <c r="BO295" s="3"/>
      <c r="BP295" s="3"/>
      <c r="BQ295" s="8"/>
      <c r="BR295" s="8"/>
      <c r="BS295" s="3"/>
      <c r="BT295" s="3"/>
      <c r="BU295" s="8"/>
      <c r="BV295" s="8"/>
      <c r="BW295" s="3"/>
      <c r="BX295" s="3"/>
      <c r="BY295" s="9"/>
      <c r="BZ295" s="9"/>
      <c r="CA295" s="3"/>
      <c r="CB295" s="3"/>
      <c r="CC295" s="8"/>
      <c r="CD295" s="8"/>
      <c r="CE295" s="8"/>
      <c r="CF295" s="8"/>
      <c r="CG295" s="8"/>
      <c r="CH295" s="8"/>
      <c r="CI295" s="8"/>
      <c r="CJ295" s="8"/>
      <c r="CK295" s="8"/>
      <c r="CL295" s="8"/>
      <c r="CM295" s="8"/>
      <c r="CN295" s="8"/>
      <c r="CO295" s="8"/>
      <c r="CP295" s="8"/>
      <c r="CQ295" s="8"/>
      <c r="CR295" s="8"/>
      <c r="CS295" s="8"/>
      <c r="CT295" s="8"/>
      <c r="CU295" s="8"/>
      <c r="CV295" s="8"/>
      <c r="CW295" s="8"/>
      <c r="CX295" s="8"/>
      <c r="CY295" s="8"/>
      <c r="CZ295" s="8"/>
      <c r="DA295" s="8"/>
      <c r="DB295" s="8"/>
      <c r="DC295" s="8"/>
      <c r="DD295" s="8"/>
      <c r="DE295" s="8"/>
      <c r="DF295" s="8"/>
      <c r="DG295" s="8"/>
      <c r="DH295" s="8"/>
      <c r="DI295" s="8"/>
      <c r="DJ295" s="8"/>
      <c r="DK295" s="8"/>
      <c r="DL295" s="8"/>
      <c r="DM295" s="8"/>
      <c r="DN295" s="8"/>
      <c r="DO295" s="8"/>
      <c r="DP295" s="8"/>
      <c r="DQ295" s="8"/>
      <c r="DR295" s="8"/>
      <c r="DS295" s="8"/>
      <c r="DT295" s="8"/>
    </row>
    <row r="296" spans="1:124" ht="16" x14ac:dyDescent="0.2">
      <c r="A296" s="20"/>
      <c r="B296" s="2"/>
      <c r="C296" s="17"/>
      <c r="D296" s="2"/>
      <c r="E296" s="16"/>
      <c r="F296" s="17"/>
      <c r="G296" s="5"/>
      <c r="H296" s="17"/>
      <c r="I296" s="3"/>
      <c r="J296" s="3"/>
      <c r="K296" s="3"/>
      <c r="L296" s="6"/>
      <c r="M296" s="3"/>
      <c r="N296" s="3"/>
      <c r="O296" s="7"/>
      <c r="P296" s="20"/>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c r="BA296" s="7"/>
      <c r="BB296" s="3"/>
      <c r="BC296" s="3"/>
      <c r="BD296" s="8"/>
      <c r="BE296" s="8"/>
      <c r="BF296" s="8"/>
      <c r="BG296" s="3"/>
      <c r="BH296" s="3"/>
      <c r="BI296" s="8"/>
      <c r="BJ296" s="8"/>
      <c r="BK296" s="3"/>
      <c r="BL296" s="3"/>
      <c r="BM296" s="8"/>
      <c r="BN296" s="8"/>
      <c r="BO296" s="3"/>
      <c r="BP296" s="3"/>
      <c r="BQ296" s="8"/>
      <c r="BR296" s="8"/>
      <c r="BS296" s="3"/>
      <c r="BT296" s="3"/>
      <c r="BU296" s="8"/>
      <c r="BV296" s="8"/>
      <c r="BW296" s="3"/>
      <c r="BX296" s="3"/>
      <c r="BY296" s="9"/>
      <c r="BZ296" s="9"/>
      <c r="CA296" s="3"/>
      <c r="CB296" s="3"/>
      <c r="CC296" s="8"/>
      <c r="CD296" s="8"/>
      <c r="CE296" s="8"/>
      <c r="CF296" s="8"/>
      <c r="CG296" s="8"/>
      <c r="CH296" s="8"/>
      <c r="CI296" s="8"/>
      <c r="CJ296" s="8"/>
      <c r="CK296" s="8"/>
      <c r="CL296" s="8"/>
      <c r="CM296" s="8"/>
      <c r="CN296" s="8"/>
      <c r="CO296" s="8"/>
      <c r="CP296" s="8"/>
      <c r="CQ296" s="8"/>
      <c r="CR296" s="8"/>
      <c r="CS296" s="8"/>
      <c r="CT296" s="8"/>
      <c r="CU296" s="8"/>
      <c r="CV296" s="8"/>
      <c r="CW296" s="8"/>
      <c r="CX296" s="8"/>
      <c r="CY296" s="8"/>
      <c r="CZ296" s="8"/>
      <c r="DA296" s="8"/>
      <c r="DB296" s="8"/>
      <c r="DC296" s="8"/>
      <c r="DD296" s="8"/>
      <c r="DE296" s="8"/>
      <c r="DF296" s="8"/>
      <c r="DG296" s="8"/>
      <c r="DH296" s="8"/>
      <c r="DI296" s="8"/>
      <c r="DJ296" s="8"/>
      <c r="DK296" s="8"/>
      <c r="DL296" s="8"/>
      <c r="DM296" s="8"/>
      <c r="DN296" s="8"/>
      <c r="DO296" s="8"/>
      <c r="DP296" s="8"/>
      <c r="DQ296" s="8"/>
      <c r="DR296" s="8"/>
      <c r="DS296" s="8"/>
      <c r="DT296" s="8"/>
    </row>
    <row r="297" spans="1:124" ht="16" x14ac:dyDescent="0.2">
      <c r="A297" s="20"/>
      <c r="B297" s="2"/>
      <c r="C297" s="17"/>
      <c r="D297" s="2"/>
      <c r="E297" s="16"/>
      <c r="F297" s="17"/>
      <c r="G297" s="5"/>
      <c r="H297" s="17"/>
      <c r="I297" s="3"/>
      <c r="J297" s="3"/>
      <c r="K297" s="3"/>
      <c r="L297" s="6"/>
      <c r="M297" s="3"/>
      <c r="N297" s="3"/>
      <c r="O297" s="7"/>
      <c r="P297" s="20"/>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3"/>
      <c r="BC297" s="3"/>
      <c r="BD297" s="8"/>
      <c r="BE297" s="8"/>
      <c r="BF297" s="8"/>
      <c r="BG297" s="3"/>
      <c r="BH297" s="3"/>
      <c r="BI297" s="8"/>
      <c r="BJ297" s="8"/>
      <c r="BK297" s="3"/>
      <c r="BL297" s="3"/>
      <c r="BM297" s="8"/>
      <c r="BN297" s="8"/>
      <c r="BO297" s="3"/>
      <c r="BP297" s="3"/>
      <c r="BQ297" s="8"/>
      <c r="BR297" s="8"/>
      <c r="BS297" s="3"/>
      <c r="BT297" s="3"/>
      <c r="BU297" s="8"/>
      <c r="BV297" s="8"/>
      <c r="BW297" s="3"/>
      <c r="BX297" s="3"/>
      <c r="BY297" s="9"/>
      <c r="BZ297" s="9"/>
      <c r="CA297" s="3"/>
      <c r="CB297" s="3"/>
      <c r="CC297" s="8"/>
      <c r="CD297" s="8"/>
      <c r="CE297" s="8"/>
      <c r="CF297" s="8"/>
      <c r="CG297" s="8"/>
      <c r="CH297" s="8"/>
      <c r="CI297" s="8"/>
      <c r="CJ297" s="8"/>
      <c r="CK297" s="8"/>
      <c r="CL297" s="8"/>
      <c r="CM297" s="8"/>
      <c r="CN297" s="8"/>
      <c r="CO297" s="8"/>
      <c r="CP297" s="8"/>
      <c r="CQ297" s="8"/>
      <c r="CR297" s="8"/>
      <c r="CS297" s="8"/>
      <c r="CT297" s="8"/>
      <c r="CU297" s="8"/>
      <c r="CV297" s="8"/>
      <c r="CW297" s="8"/>
      <c r="CX297" s="8"/>
      <c r="CY297" s="8"/>
      <c r="CZ297" s="8"/>
      <c r="DA297" s="8"/>
      <c r="DB297" s="8"/>
      <c r="DC297" s="8"/>
      <c r="DD297" s="8"/>
      <c r="DE297" s="8"/>
      <c r="DF297" s="8"/>
      <c r="DG297" s="8"/>
      <c r="DH297" s="8"/>
      <c r="DI297" s="8"/>
      <c r="DJ297" s="8"/>
      <c r="DK297" s="8"/>
      <c r="DL297" s="8"/>
      <c r="DM297" s="8"/>
      <c r="DN297" s="8"/>
      <c r="DO297" s="8"/>
      <c r="DP297" s="8"/>
      <c r="DQ297" s="8"/>
      <c r="DR297" s="8"/>
      <c r="DS297" s="8"/>
      <c r="DT297" s="8"/>
    </row>
    <row r="298" spans="1:124" ht="16" x14ac:dyDescent="0.2">
      <c r="A298" s="20"/>
      <c r="B298" s="2"/>
      <c r="C298" s="17"/>
      <c r="D298" s="2"/>
      <c r="E298" s="16"/>
      <c r="F298" s="17"/>
      <c r="G298" s="5"/>
      <c r="H298" s="17"/>
      <c r="I298" s="3"/>
      <c r="J298" s="3"/>
      <c r="K298" s="3"/>
      <c r="L298" s="6"/>
      <c r="M298" s="3"/>
      <c r="N298" s="3"/>
      <c r="O298" s="7"/>
      <c r="P298" s="20"/>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3"/>
      <c r="BC298" s="3"/>
      <c r="BD298" s="8"/>
      <c r="BE298" s="8"/>
      <c r="BF298" s="8"/>
      <c r="BG298" s="3"/>
      <c r="BH298" s="3"/>
      <c r="BI298" s="8"/>
      <c r="BJ298" s="8"/>
      <c r="BK298" s="3"/>
      <c r="BL298" s="3"/>
      <c r="BM298" s="8"/>
      <c r="BN298" s="8"/>
      <c r="BO298" s="3"/>
      <c r="BP298" s="3"/>
      <c r="BQ298" s="8"/>
      <c r="BR298" s="8"/>
      <c r="BS298" s="3"/>
      <c r="BT298" s="3"/>
      <c r="BU298" s="8"/>
      <c r="BV298" s="8"/>
      <c r="BW298" s="3"/>
      <c r="BX298" s="3"/>
      <c r="BY298" s="9"/>
      <c r="BZ298" s="9"/>
      <c r="CA298" s="3"/>
      <c r="CB298" s="3"/>
      <c r="CC298" s="8"/>
      <c r="CD298" s="8"/>
      <c r="CE298" s="8"/>
      <c r="CF298" s="8"/>
      <c r="CG298" s="8"/>
      <c r="CH298" s="8"/>
      <c r="CI298" s="8"/>
      <c r="CJ298" s="8"/>
      <c r="CK298" s="8"/>
      <c r="CL298" s="8"/>
      <c r="CM298" s="8"/>
      <c r="CN298" s="8"/>
      <c r="CO298" s="8"/>
      <c r="CP298" s="8"/>
      <c r="CQ298" s="8"/>
      <c r="CR298" s="8"/>
      <c r="CS298" s="8"/>
      <c r="CT298" s="8"/>
      <c r="CU298" s="8"/>
      <c r="CV298" s="8"/>
      <c r="CW298" s="8"/>
      <c r="CX298" s="8"/>
      <c r="CY298" s="8"/>
      <c r="CZ298" s="8"/>
      <c r="DA298" s="8"/>
      <c r="DB298" s="8"/>
      <c r="DC298" s="8"/>
      <c r="DD298" s="8"/>
      <c r="DE298" s="8"/>
      <c r="DF298" s="8"/>
      <c r="DG298" s="8"/>
      <c r="DH298" s="8"/>
      <c r="DI298" s="8"/>
      <c r="DJ298" s="8"/>
      <c r="DK298" s="8"/>
      <c r="DL298" s="8"/>
      <c r="DM298" s="8"/>
      <c r="DN298" s="8"/>
      <c r="DO298" s="8"/>
      <c r="DP298" s="8"/>
      <c r="DQ298" s="8"/>
      <c r="DR298" s="8"/>
      <c r="DS298" s="8"/>
      <c r="DT298" s="8"/>
    </row>
    <row r="299" spans="1:124" ht="16" x14ac:dyDescent="0.2">
      <c r="A299" s="20"/>
      <c r="B299" s="2"/>
      <c r="C299" s="3"/>
      <c r="D299" s="4"/>
      <c r="E299" s="3"/>
      <c r="F299" s="3"/>
      <c r="G299" s="5"/>
      <c r="H299" s="3"/>
      <c r="I299" s="3"/>
      <c r="J299" s="3"/>
      <c r="K299" s="3"/>
      <c r="L299" s="6"/>
      <c r="M299" s="3"/>
      <c r="N299" s="3"/>
      <c r="O299" s="7"/>
      <c r="P299" s="20"/>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3"/>
      <c r="BC299" s="3"/>
      <c r="BD299" s="8"/>
      <c r="BE299" s="8"/>
      <c r="BF299" s="8"/>
      <c r="BG299" s="3"/>
      <c r="BH299" s="3"/>
      <c r="BI299" s="8"/>
      <c r="BJ299" s="8"/>
      <c r="BK299" s="3"/>
      <c r="BL299" s="3"/>
      <c r="BM299" s="8"/>
      <c r="BN299" s="8"/>
      <c r="BO299" s="3"/>
      <c r="BP299" s="3"/>
      <c r="BQ299" s="8"/>
      <c r="BR299" s="8"/>
      <c r="BS299" s="3"/>
      <c r="BT299" s="3"/>
      <c r="BU299" s="8"/>
      <c r="BV299" s="8"/>
      <c r="BW299" s="3"/>
      <c r="BX299" s="3"/>
      <c r="BY299" s="9"/>
      <c r="BZ299" s="9"/>
      <c r="CA299" s="3"/>
      <c r="CB299" s="3"/>
      <c r="CC299" s="8"/>
      <c r="CD299" s="8"/>
      <c r="CE299" s="8"/>
      <c r="CF299" s="8"/>
      <c r="CG299" s="8"/>
      <c r="CH299" s="8"/>
      <c r="CI299" s="8"/>
      <c r="CJ299" s="8"/>
      <c r="CK299" s="8"/>
      <c r="CL299" s="8"/>
      <c r="CM299" s="8"/>
      <c r="CN299" s="8"/>
      <c r="CO299" s="8"/>
      <c r="CP299" s="8"/>
      <c r="CQ299" s="8"/>
      <c r="CR299" s="8"/>
      <c r="CS299" s="8"/>
      <c r="CT299" s="8"/>
      <c r="CU299" s="8"/>
      <c r="CV299" s="8"/>
      <c r="CW299" s="8"/>
      <c r="CX299" s="8"/>
      <c r="CY299" s="8"/>
      <c r="CZ299" s="8"/>
      <c r="DA299" s="8"/>
      <c r="DB299" s="8"/>
      <c r="DC299" s="8"/>
      <c r="DD299" s="8"/>
      <c r="DE299" s="8"/>
      <c r="DF299" s="8"/>
      <c r="DG299" s="8"/>
      <c r="DH299" s="8"/>
      <c r="DI299" s="8"/>
      <c r="DJ299" s="8"/>
      <c r="DK299" s="8"/>
      <c r="DL299" s="8"/>
      <c r="DM299" s="8"/>
      <c r="DN299" s="8"/>
      <c r="DO299" s="8"/>
      <c r="DP299" s="8"/>
      <c r="DQ299" s="8"/>
      <c r="DR299" s="8"/>
      <c r="DS299" s="8"/>
      <c r="DT299" s="8"/>
    </row>
    <row r="300" spans="1:124" ht="16" x14ac:dyDescent="0.2">
      <c r="A300" s="20"/>
      <c r="B300" s="2"/>
      <c r="C300" s="3"/>
      <c r="D300" s="4"/>
      <c r="E300" s="3"/>
      <c r="F300" s="3"/>
      <c r="G300" s="5"/>
      <c r="H300" s="3"/>
      <c r="I300" s="3"/>
      <c r="J300" s="3"/>
      <c r="K300" s="3"/>
      <c r="L300" s="6"/>
      <c r="M300" s="3"/>
      <c r="N300" s="3"/>
      <c r="O300" s="7"/>
      <c r="P300" s="20"/>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3"/>
      <c r="BC300" s="3"/>
      <c r="BD300" s="8"/>
      <c r="BE300" s="8"/>
      <c r="BF300" s="8"/>
      <c r="BG300" s="3"/>
      <c r="BH300" s="3"/>
      <c r="BI300" s="8"/>
      <c r="BJ300" s="8"/>
      <c r="BK300" s="3"/>
      <c r="BL300" s="3"/>
      <c r="BM300" s="8"/>
      <c r="BN300" s="8"/>
      <c r="BO300" s="3"/>
      <c r="BP300" s="3"/>
      <c r="BQ300" s="8"/>
      <c r="BR300" s="8"/>
      <c r="BS300" s="3"/>
      <c r="BT300" s="3"/>
      <c r="BU300" s="8"/>
      <c r="BV300" s="8"/>
      <c r="BW300" s="3"/>
      <c r="BX300" s="3"/>
      <c r="BY300" s="9"/>
      <c r="BZ300" s="9"/>
      <c r="CA300" s="3"/>
      <c r="CB300" s="3"/>
      <c r="CC300" s="8"/>
      <c r="CD300" s="8"/>
      <c r="CE300" s="8"/>
      <c r="CF300" s="8"/>
      <c r="CG300" s="8"/>
      <c r="CH300" s="8"/>
      <c r="CI300" s="8"/>
      <c r="CJ300" s="8"/>
      <c r="CK300" s="8"/>
      <c r="CL300" s="8"/>
      <c r="CM300" s="8"/>
      <c r="CN300" s="8"/>
      <c r="CO300" s="8"/>
      <c r="CP300" s="8"/>
      <c r="CQ300" s="8"/>
      <c r="CR300" s="8"/>
      <c r="CS300" s="8"/>
      <c r="CT300" s="8"/>
      <c r="CU300" s="8"/>
      <c r="CV300" s="8"/>
      <c r="CW300" s="8"/>
      <c r="CX300" s="8"/>
      <c r="CY300" s="8"/>
      <c r="CZ300" s="8"/>
      <c r="DA300" s="8"/>
      <c r="DB300" s="8"/>
      <c r="DC300" s="8"/>
      <c r="DD300" s="8"/>
      <c r="DE300" s="8"/>
      <c r="DF300" s="8"/>
      <c r="DG300" s="8"/>
      <c r="DH300" s="8"/>
      <c r="DI300" s="8"/>
      <c r="DJ300" s="8"/>
      <c r="DK300" s="8"/>
      <c r="DL300" s="8"/>
      <c r="DM300" s="8"/>
      <c r="DN300" s="8"/>
      <c r="DO300" s="8"/>
      <c r="DP300" s="8"/>
      <c r="DQ300" s="8"/>
      <c r="DR300" s="8"/>
      <c r="DS300" s="8"/>
      <c r="DT300" s="8"/>
    </row>
    <row r="301" spans="1:124" ht="16" x14ac:dyDescent="0.2">
      <c r="A301" s="20"/>
      <c r="B301" s="2"/>
      <c r="C301" s="3"/>
      <c r="D301" s="4"/>
      <c r="E301" s="3"/>
      <c r="F301" s="3"/>
      <c r="G301" s="5"/>
      <c r="H301" s="3"/>
      <c r="I301" s="3"/>
      <c r="J301" s="3"/>
      <c r="K301" s="3"/>
      <c r="L301" s="6"/>
      <c r="M301" s="3"/>
      <c r="N301" s="3"/>
      <c r="O301" s="7"/>
      <c r="P301" s="20"/>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3"/>
      <c r="BC301" s="3"/>
      <c r="BD301" s="8"/>
      <c r="BE301" s="8"/>
      <c r="BF301" s="8"/>
      <c r="BG301" s="3"/>
      <c r="BH301" s="3"/>
      <c r="BI301" s="8"/>
      <c r="BJ301" s="8"/>
      <c r="BK301" s="3"/>
      <c r="BL301" s="3"/>
      <c r="BM301" s="8"/>
      <c r="BN301" s="8"/>
      <c r="BO301" s="3"/>
      <c r="BP301" s="3"/>
      <c r="BQ301" s="8"/>
      <c r="BR301" s="8"/>
      <c r="BS301" s="3"/>
      <c r="BT301" s="3"/>
      <c r="BU301" s="8"/>
      <c r="BV301" s="8"/>
      <c r="BW301" s="3"/>
      <c r="BX301" s="3"/>
      <c r="BY301" s="9"/>
      <c r="BZ301" s="9"/>
      <c r="CA301" s="3"/>
      <c r="CB301" s="3"/>
      <c r="CC301" s="8"/>
      <c r="CD301" s="8"/>
      <c r="CE301" s="8"/>
      <c r="CF301" s="8"/>
      <c r="CG301" s="8"/>
      <c r="CH301" s="8"/>
      <c r="CI301" s="8"/>
      <c r="CJ301" s="8"/>
      <c r="CK301" s="8"/>
      <c r="CL301" s="8"/>
      <c r="CM301" s="8"/>
      <c r="CN301" s="8"/>
      <c r="CO301" s="8"/>
      <c r="CP301" s="8"/>
      <c r="CQ301" s="8"/>
      <c r="CR301" s="8"/>
      <c r="CS301" s="8"/>
      <c r="CT301" s="8"/>
      <c r="CU301" s="8"/>
      <c r="CV301" s="8"/>
      <c r="CW301" s="8"/>
      <c r="CX301" s="8"/>
      <c r="CY301" s="8"/>
      <c r="CZ301" s="8"/>
      <c r="DA301" s="8"/>
      <c r="DB301" s="8"/>
      <c r="DC301" s="8"/>
      <c r="DD301" s="8"/>
      <c r="DE301" s="8"/>
      <c r="DF301" s="8"/>
      <c r="DG301" s="8"/>
      <c r="DH301" s="8"/>
      <c r="DI301" s="8"/>
      <c r="DJ301" s="8"/>
      <c r="DK301" s="8"/>
      <c r="DL301" s="8"/>
      <c r="DM301" s="8"/>
      <c r="DN301" s="8"/>
      <c r="DO301" s="8"/>
      <c r="DP301" s="8"/>
      <c r="DQ301" s="8"/>
      <c r="DR301" s="8"/>
      <c r="DS301" s="8"/>
      <c r="DT301" s="8"/>
    </row>
    <row r="302" spans="1:124" ht="16" x14ac:dyDescent="0.2">
      <c r="A302" s="20"/>
      <c r="B302" s="2"/>
      <c r="C302" s="3"/>
      <c r="D302" s="4"/>
      <c r="E302" s="3"/>
      <c r="F302" s="3"/>
      <c r="G302" s="5"/>
      <c r="H302" s="3"/>
      <c r="I302" s="3"/>
      <c r="J302" s="3"/>
      <c r="K302" s="3"/>
      <c r="L302" s="6"/>
      <c r="M302" s="3"/>
      <c r="N302" s="3"/>
      <c r="O302" s="7"/>
      <c r="P302" s="20"/>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3"/>
      <c r="BC302" s="3"/>
      <c r="BD302" s="8"/>
      <c r="BE302" s="8"/>
      <c r="BF302" s="8"/>
      <c r="BG302" s="3"/>
      <c r="BH302" s="3"/>
      <c r="BI302" s="8"/>
      <c r="BJ302" s="8"/>
      <c r="BK302" s="3"/>
      <c r="BL302" s="3"/>
      <c r="BM302" s="8"/>
      <c r="BN302" s="8"/>
      <c r="BO302" s="3"/>
      <c r="BP302" s="3"/>
      <c r="BQ302" s="8"/>
      <c r="BR302" s="8"/>
      <c r="BS302" s="3"/>
      <c r="BT302" s="3"/>
      <c r="BU302" s="8"/>
      <c r="BV302" s="8"/>
      <c r="BW302" s="3"/>
      <c r="BX302" s="3"/>
      <c r="BY302" s="9"/>
      <c r="BZ302" s="9"/>
      <c r="CA302" s="3"/>
      <c r="CB302" s="3"/>
      <c r="CC302" s="8"/>
      <c r="CD302" s="8"/>
      <c r="CE302" s="8"/>
      <c r="CF302" s="8"/>
      <c r="CG302" s="8"/>
      <c r="CH302" s="8"/>
      <c r="CI302" s="8"/>
      <c r="CJ302" s="8"/>
      <c r="CK302" s="8"/>
      <c r="CL302" s="8"/>
      <c r="CM302" s="8"/>
      <c r="CN302" s="8"/>
      <c r="CO302" s="8"/>
      <c r="CP302" s="8"/>
      <c r="CQ302" s="8"/>
      <c r="CR302" s="8"/>
      <c r="CS302" s="8"/>
      <c r="CT302" s="8"/>
      <c r="CU302" s="8"/>
      <c r="CV302" s="8"/>
      <c r="CW302" s="8"/>
      <c r="CX302" s="8"/>
      <c r="CY302" s="8"/>
      <c r="CZ302" s="8"/>
      <c r="DA302" s="8"/>
      <c r="DB302" s="8"/>
      <c r="DC302" s="8"/>
      <c r="DD302" s="8"/>
      <c r="DE302" s="8"/>
      <c r="DF302" s="8"/>
      <c r="DG302" s="8"/>
      <c r="DH302" s="8"/>
      <c r="DI302" s="8"/>
      <c r="DJ302" s="8"/>
      <c r="DK302" s="8"/>
      <c r="DL302" s="8"/>
      <c r="DM302" s="8"/>
      <c r="DN302" s="8"/>
      <c r="DO302" s="8"/>
      <c r="DP302" s="8"/>
      <c r="DQ302" s="8"/>
      <c r="DR302" s="8"/>
      <c r="DS302" s="8"/>
      <c r="DT302" s="8"/>
    </row>
    <row r="303" spans="1:124" ht="16" x14ac:dyDescent="0.2">
      <c r="A303" s="20"/>
      <c r="B303" s="2"/>
      <c r="C303" s="3"/>
      <c r="D303" s="4"/>
      <c r="E303" s="3"/>
      <c r="F303" s="3"/>
      <c r="G303" s="5"/>
      <c r="H303" s="3"/>
      <c r="I303" s="3"/>
      <c r="J303" s="3"/>
      <c r="K303" s="3"/>
      <c r="L303" s="6"/>
      <c r="M303" s="3"/>
      <c r="N303" s="3"/>
      <c r="O303" s="7"/>
      <c r="P303" s="20"/>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3"/>
      <c r="BC303" s="3"/>
      <c r="BD303" s="8"/>
      <c r="BE303" s="8"/>
      <c r="BF303" s="8"/>
      <c r="BG303" s="3"/>
      <c r="BH303" s="3"/>
      <c r="BI303" s="8"/>
      <c r="BJ303" s="8"/>
      <c r="BK303" s="3"/>
      <c r="BL303" s="3"/>
      <c r="BM303" s="8"/>
      <c r="BN303" s="8"/>
      <c r="BO303" s="3"/>
      <c r="BP303" s="3"/>
      <c r="BQ303" s="8"/>
      <c r="BR303" s="8"/>
      <c r="BS303" s="3"/>
      <c r="BT303" s="3"/>
      <c r="BU303" s="8"/>
      <c r="BV303" s="8"/>
      <c r="BW303" s="3"/>
      <c r="BX303" s="3"/>
      <c r="BY303" s="9"/>
      <c r="BZ303" s="9"/>
      <c r="CA303" s="3"/>
      <c r="CB303" s="3"/>
      <c r="CC303" s="8"/>
      <c r="CD303" s="8"/>
      <c r="CE303" s="8"/>
      <c r="CF303" s="8"/>
      <c r="CG303" s="8"/>
      <c r="CH303" s="8"/>
      <c r="CI303" s="8"/>
      <c r="CJ303" s="8"/>
      <c r="CK303" s="8"/>
      <c r="CL303" s="8"/>
      <c r="CM303" s="8"/>
      <c r="CN303" s="8"/>
      <c r="CO303" s="8"/>
      <c r="CP303" s="8"/>
      <c r="CQ303" s="8"/>
      <c r="CR303" s="8"/>
      <c r="CS303" s="8"/>
      <c r="CT303" s="8"/>
      <c r="CU303" s="8"/>
      <c r="CV303" s="8"/>
      <c r="CW303" s="8"/>
      <c r="CX303" s="8"/>
      <c r="CY303" s="8"/>
      <c r="CZ303" s="8"/>
      <c r="DA303" s="8"/>
      <c r="DB303" s="8"/>
      <c r="DC303" s="8"/>
      <c r="DD303" s="8"/>
      <c r="DE303" s="8"/>
      <c r="DF303" s="8"/>
      <c r="DG303" s="8"/>
      <c r="DH303" s="8"/>
      <c r="DI303" s="8"/>
      <c r="DJ303" s="8"/>
      <c r="DK303" s="8"/>
      <c r="DL303" s="8"/>
      <c r="DM303" s="8"/>
      <c r="DN303" s="8"/>
      <c r="DO303" s="8"/>
      <c r="DP303" s="8"/>
      <c r="DQ303" s="8"/>
      <c r="DR303" s="8"/>
      <c r="DS303" s="8"/>
      <c r="DT303" s="8"/>
    </row>
    <row r="304" spans="1:124" ht="16" x14ac:dyDescent="0.2">
      <c r="A304" s="20"/>
      <c r="B304" s="2"/>
      <c r="C304" s="3"/>
      <c r="D304" s="4"/>
      <c r="E304" s="3"/>
      <c r="F304" s="3"/>
      <c r="G304" s="5"/>
      <c r="H304" s="3"/>
      <c r="I304" s="3"/>
      <c r="J304" s="3"/>
      <c r="K304" s="3"/>
      <c r="L304" s="6"/>
      <c r="M304" s="3"/>
      <c r="N304" s="3"/>
      <c r="O304" s="7"/>
      <c r="P304" s="20"/>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3"/>
      <c r="BC304" s="3"/>
      <c r="BD304" s="8"/>
      <c r="BE304" s="8"/>
      <c r="BF304" s="8"/>
      <c r="BG304" s="3"/>
      <c r="BH304" s="3"/>
      <c r="BI304" s="8"/>
      <c r="BJ304" s="8"/>
      <c r="BK304" s="3"/>
      <c r="BL304" s="3"/>
      <c r="BM304" s="8"/>
      <c r="BN304" s="8"/>
      <c r="BO304" s="3"/>
      <c r="BP304" s="3"/>
      <c r="BQ304" s="8"/>
      <c r="BR304" s="8"/>
      <c r="BS304" s="3"/>
      <c r="BT304" s="3"/>
      <c r="BU304" s="8"/>
      <c r="BV304" s="8"/>
      <c r="BW304" s="3"/>
      <c r="BX304" s="3"/>
      <c r="BY304" s="9"/>
      <c r="BZ304" s="9"/>
      <c r="CA304" s="3"/>
      <c r="CB304" s="3"/>
      <c r="CC304" s="8"/>
      <c r="CD304" s="8"/>
      <c r="CE304" s="8"/>
      <c r="CF304" s="8"/>
      <c r="CG304" s="8"/>
      <c r="CH304" s="8"/>
      <c r="CI304" s="8"/>
      <c r="CJ304" s="8"/>
      <c r="CK304" s="8"/>
      <c r="CL304" s="8"/>
      <c r="CM304" s="8"/>
      <c r="CN304" s="8"/>
      <c r="CO304" s="8"/>
      <c r="CP304" s="8"/>
      <c r="CQ304" s="8"/>
      <c r="CR304" s="8"/>
      <c r="CS304" s="8"/>
      <c r="CT304" s="8"/>
      <c r="CU304" s="8"/>
      <c r="CV304" s="8"/>
      <c r="CW304" s="8"/>
      <c r="CX304" s="8"/>
      <c r="CY304" s="8"/>
      <c r="CZ304" s="8"/>
      <c r="DA304" s="8"/>
      <c r="DB304" s="8"/>
      <c r="DC304" s="8"/>
      <c r="DD304" s="8"/>
      <c r="DE304" s="8"/>
      <c r="DF304" s="8"/>
      <c r="DG304" s="8"/>
      <c r="DH304" s="8"/>
      <c r="DI304" s="8"/>
      <c r="DJ304" s="8"/>
      <c r="DK304" s="8"/>
      <c r="DL304" s="8"/>
      <c r="DM304" s="8"/>
      <c r="DN304" s="8"/>
      <c r="DO304" s="8"/>
      <c r="DP304" s="8"/>
      <c r="DQ304" s="8"/>
      <c r="DR304" s="8"/>
      <c r="DS304" s="8"/>
      <c r="DT304" s="8"/>
    </row>
    <row r="305" spans="1:124" ht="16" x14ac:dyDescent="0.2">
      <c r="A305" s="20"/>
      <c r="B305" s="2"/>
      <c r="C305" s="3"/>
      <c r="D305" s="4"/>
      <c r="E305" s="3"/>
      <c r="F305" s="3"/>
      <c r="G305" s="5"/>
      <c r="H305" s="3"/>
      <c r="I305" s="3"/>
      <c r="J305" s="3"/>
      <c r="K305" s="3"/>
      <c r="L305" s="6"/>
      <c r="M305" s="3"/>
      <c r="N305" s="3"/>
      <c r="O305" s="7"/>
      <c r="P305" s="20"/>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3"/>
      <c r="BC305" s="3"/>
      <c r="BD305" s="8"/>
      <c r="BE305" s="8"/>
      <c r="BF305" s="8"/>
      <c r="BG305" s="3"/>
      <c r="BH305" s="3"/>
      <c r="BI305" s="8"/>
      <c r="BJ305" s="8"/>
      <c r="BK305" s="3"/>
      <c r="BL305" s="3"/>
      <c r="BM305" s="8"/>
      <c r="BN305" s="8"/>
      <c r="BO305" s="3"/>
      <c r="BP305" s="3"/>
      <c r="BQ305" s="8"/>
      <c r="BR305" s="8"/>
      <c r="BS305" s="3"/>
      <c r="BT305" s="3"/>
      <c r="BU305" s="8"/>
      <c r="BV305" s="8"/>
      <c r="BW305" s="3"/>
      <c r="BX305" s="3"/>
      <c r="BY305" s="9"/>
      <c r="BZ305" s="9"/>
      <c r="CA305" s="3"/>
      <c r="CB305" s="3"/>
      <c r="CC305" s="8"/>
      <c r="CD305" s="8"/>
      <c r="CE305" s="8"/>
      <c r="CF305" s="8"/>
      <c r="CG305" s="8"/>
      <c r="CH305" s="8"/>
      <c r="CI305" s="8"/>
      <c r="CJ305" s="8"/>
      <c r="CK305" s="8"/>
      <c r="CL305" s="8"/>
      <c r="CM305" s="8"/>
      <c r="CN305" s="8"/>
      <c r="CO305" s="8"/>
      <c r="CP305" s="8"/>
      <c r="CQ305" s="8"/>
      <c r="CR305" s="8"/>
      <c r="CS305" s="8"/>
      <c r="CT305" s="8"/>
      <c r="CU305" s="8"/>
      <c r="CV305" s="8"/>
      <c r="CW305" s="8"/>
      <c r="CX305" s="8"/>
      <c r="CY305" s="8"/>
      <c r="CZ305" s="8"/>
      <c r="DA305" s="8"/>
      <c r="DB305" s="8"/>
      <c r="DC305" s="8"/>
      <c r="DD305" s="8"/>
      <c r="DE305" s="8"/>
      <c r="DF305" s="8"/>
      <c r="DG305" s="8"/>
      <c r="DH305" s="8"/>
      <c r="DI305" s="8"/>
      <c r="DJ305" s="8"/>
      <c r="DK305" s="8"/>
      <c r="DL305" s="8"/>
      <c r="DM305" s="8"/>
      <c r="DN305" s="8"/>
      <c r="DO305" s="8"/>
      <c r="DP305" s="8"/>
      <c r="DQ305" s="8"/>
      <c r="DR305" s="8"/>
      <c r="DS305" s="8"/>
      <c r="DT305" s="8"/>
    </row>
    <row r="306" spans="1:124" ht="16" x14ac:dyDescent="0.2">
      <c r="A306" s="20"/>
      <c r="B306" s="2"/>
      <c r="C306" s="3"/>
      <c r="D306" s="4"/>
      <c r="E306" s="3"/>
      <c r="F306" s="3"/>
      <c r="G306" s="5"/>
      <c r="H306" s="3"/>
      <c r="I306" s="3"/>
      <c r="J306" s="3"/>
      <c r="K306" s="3"/>
      <c r="L306" s="6"/>
      <c r="M306" s="3"/>
      <c r="N306" s="3"/>
      <c r="O306" s="7"/>
      <c r="P306" s="20"/>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3"/>
      <c r="BC306" s="3"/>
      <c r="BD306" s="8"/>
      <c r="BE306" s="8"/>
      <c r="BF306" s="8"/>
      <c r="BG306" s="3"/>
      <c r="BH306" s="3"/>
      <c r="BI306" s="8"/>
      <c r="BJ306" s="8"/>
      <c r="BK306" s="3"/>
      <c r="BL306" s="3"/>
      <c r="BM306" s="8"/>
      <c r="BN306" s="8"/>
      <c r="BO306" s="3"/>
      <c r="BP306" s="3"/>
      <c r="BQ306" s="8"/>
      <c r="BR306" s="8"/>
      <c r="BS306" s="3"/>
      <c r="BT306" s="3"/>
      <c r="BU306" s="8"/>
      <c r="BV306" s="8"/>
      <c r="BW306" s="3"/>
      <c r="BX306" s="3"/>
      <c r="BY306" s="9"/>
      <c r="BZ306" s="9"/>
      <c r="CA306" s="3"/>
      <c r="CB306" s="3"/>
      <c r="CC306" s="8"/>
      <c r="CD306" s="8"/>
      <c r="CE306" s="8"/>
      <c r="CF306" s="8"/>
      <c r="CG306" s="8"/>
      <c r="CH306" s="8"/>
      <c r="CI306" s="8"/>
      <c r="CJ306" s="8"/>
      <c r="CK306" s="8"/>
      <c r="CL306" s="8"/>
      <c r="CM306" s="8"/>
      <c r="CN306" s="8"/>
      <c r="CO306" s="8"/>
      <c r="CP306" s="8"/>
      <c r="CQ306" s="8"/>
      <c r="CR306" s="8"/>
      <c r="CS306" s="8"/>
      <c r="CT306" s="8"/>
      <c r="CU306" s="8"/>
      <c r="CV306" s="8"/>
      <c r="CW306" s="8"/>
      <c r="CX306" s="8"/>
      <c r="CY306" s="8"/>
      <c r="CZ306" s="8"/>
      <c r="DA306" s="8"/>
      <c r="DB306" s="8"/>
      <c r="DC306" s="8"/>
      <c r="DD306" s="8"/>
      <c r="DE306" s="8"/>
      <c r="DF306" s="8"/>
      <c r="DG306" s="8"/>
      <c r="DH306" s="8"/>
      <c r="DI306" s="8"/>
      <c r="DJ306" s="8"/>
      <c r="DK306" s="8"/>
      <c r="DL306" s="8"/>
      <c r="DM306" s="8"/>
      <c r="DN306" s="8"/>
      <c r="DO306" s="8"/>
      <c r="DP306" s="8"/>
      <c r="DQ306" s="8"/>
      <c r="DR306" s="8"/>
      <c r="DS306" s="8"/>
      <c r="DT306" s="8"/>
    </row>
    <row r="307" spans="1:124" ht="16" x14ac:dyDescent="0.2">
      <c r="A307" s="20"/>
      <c r="B307" s="2"/>
      <c r="C307" s="3"/>
      <c r="D307" s="4"/>
      <c r="E307" s="3"/>
      <c r="F307" s="3"/>
      <c r="G307" s="5"/>
      <c r="H307" s="3"/>
      <c r="I307" s="3"/>
      <c r="J307" s="3"/>
      <c r="K307" s="3"/>
      <c r="L307" s="6"/>
      <c r="M307" s="3"/>
      <c r="N307" s="3"/>
      <c r="O307" s="7"/>
      <c r="P307" s="20"/>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3"/>
      <c r="BC307" s="3"/>
      <c r="BD307" s="8"/>
      <c r="BE307" s="8"/>
      <c r="BF307" s="8"/>
      <c r="BG307" s="3"/>
      <c r="BH307" s="3"/>
      <c r="BI307" s="8"/>
      <c r="BJ307" s="8"/>
      <c r="BK307" s="3"/>
      <c r="BL307" s="3"/>
      <c r="BM307" s="8"/>
      <c r="BN307" s="8"/>
      <c r="BO307" s="3"/>
      <c r="BP307" s="3"/>
      <c r="BQ307" s="8"/>
      <c r="BR307" s="8"/>
      <c r="BS307" s="3"/>
      <c r="BT307" s="3"/>
      <c r="BU307" s="8"/>
      <c r="BV307" s="8"/>
      <c r="BW307" s="3"/>
      <c r="BX307" s="3"/>
      <c r="BY307" s="9"/>
      <c r="BZ307" s="9"/>
      <c r="CA307" s="3"/>
      <c r="CB307" s="3"/>
      <c r="CC307" s="8"/>
      <c r="CD307" s="8"/>
      <c r="CE307" s="8"/>
      <c r="CF307" s="8"/>
      <c r="CG307" s="8"/>
      <c r="CH307" s="8"/>
      <c r="CI307" s="8"/>
      <c r="CJ307" s="8"/>
      <c r="CK307" s="8"/>
      <c r="CL307" s="8"/>
      <c r="CM307" s="8"/>
      <c r="CN307" s="8"/>
      <c r="CO307" s="8"/>
      <c r="CP307" s="8"/>
      <c r="CQ307" s="8"/>
      <c r="CR307" s="8"/>
      <c r="CS307" s="8"/>
      <c r="CT307" s="8"/>
      <c r="CU307" s="8"/>
      <c r="CV307" s="8"/>
      <c r="CW307" s="8"/>
      <c r="CX307" s="8"/>
      <c r="CY307" s="8"/>
      <c r="CZ307" s="8"/>
      <c r="DA307" s="8"/>
      <c r="DB307" s="8"/>
      <c r="DC307" s="8"/>
      <c r="DD307" s="8"/>
      <c r="DE307" s="8"/>
      <c r="DF307" s="8"/>
      <c r="DG307" s="8"/>
      <c r="DH307" s="8"/>
      <c r="DI307" s="8"/>
      <c r="DJ307" s="8"/>
      <c r="DK307" s="8"/>
      <c r="DL307" s="8"/>
      <c r="DM307" s="8"/>
      <c r="DN307" s="8"/>
      <c r="DO307" s="8"/>
      <c r="DP307" s="8"/>
      <c r="DQ307" s="8"/>
      <c r="DR307" s="8"/>
      <c r="DS307" s="8"/>
      <c r="DT307" s="8"/>
    </row>
    <row r="308" spans="1:124" ht="16" x14ac:dyDescent="0.2">
      <c r="A308" s="20"/>
      <c r="B308" s="2"/>
      <c r="C308" s="3"/>
      <c r="D308" s="4"/>
      <c r="E308" s="3"/>
      <c r="F308" s="3"/>
      <c r="G308" s="5"/>
      <c r="H308" s="3"/>
      <c r="I308" s="3"/>
      <c r="J308" s="3"/>
      <c r="K308" s="3"/>
      <c r="L308" s="6"/>
      <c r="M308" s="3"/>
      <c r="N308" s="3"/>
      <c r="O308" s="7"/>
      <c r="P308" s="20"/>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3"/>
      <c r="BC308" s="3"/>
      <c r="BD308" s="8"/>
      <c r="BE308" s="8"/>
      <c r="BF308" s="8"/>
      <c r="BG308" s="3"/>
      <c r="BH308" s="3"/>
      <c r="BI308" s="8"/>
      <c r="BJ308" s="8"/>
      <c r="BK308" s="3"/>
      <c r="BL308" s="3"/>
      <c r="BM308" s="8"/>
      <c r="BN308" s="8"/>
      <c r="BO308" s="3"/>
      <c r="BP308" s="3"/>
      <c r="BQ308" s="8"/>
      <c r="BR308" s="8"/>
      <c r="BS308" s="3"/>
      <c r="BT308" s="3"/>
      <c r="BU308" s="8"/>
      <c r="BV308" s="8"/>
      <c r="BW308" s="3"/>
      <c r="BX308" s="3"/>
      <c r="BY308" s="9"/>
      <c r="BZ308" s="9"/>
      <c r="CA308" s="3"/>
      <c r="CB308" s="3"/>
      <c r="CC308" s="8"/>
      <c r="CD308" s="8"/>
      <c r="CE308" s="8"/>
      <c r="CF308" s="8"/>
      <c r="CG308" s="8"/>
      <c r="CH308" s="8"/>
      <c r="CI308" s="8"/>
      <c r="CJ308" s="8"/>
      <c r="CK308" s="8"/>
      <c r="CL308" s="8"/>
      <c r="CM308" s="8"/>
      <c r="CN308" s="8"/>
      <c r="CO308" s="8"/>
      <c r="CP308" s="8"/>
      <c r="CQ308" s="8"/>
      <c r="CR308" s="8"/>
      <c r="CS308" s="8"/>
      <c r="CT308" s="8"/>
      <c r="CU308" s="8"/>
      <c r="CV308" s="8"/>
      <c r="CW308" s="8"/>
      <c r="CX308" s="8"/>
      <c r="CY308" s="8"/>
      <c r="CZ308" s="8"/>
      <c r="DA308" s="8"/>
      <c r="DB308" s="8"/>
      <c r="DC308" s="8"/>
      <c r="DD308" s="8"/>
      <c r="DE308" s="8"/>
      <c r="DF308" s="8"/>
      <c r="DG308" s="8"/>
      <c r="DH308" s="8"/>
      <c r="DI308" s="8"/>
      <c r="DJ308" s="8"/>
      <c r="DK308" s="8"/>
      <c r="DL308" s="8"/>
      <c r="DM308" s="8"/>
      <c r="DN308" s="8"/>
      <c r="DO308" s="8"/>
      <c r="DP308" s="8"/>
      <c r="DQ308" s="8"/>
      <c r="DR308" s="8"/>
      <c r="DS308" s="8"/>
      <c r="DT308" s="8"/>
    </row>
    <row r="309" spans="1:124" ht="16" x14ac:dyDescent="0.2">
      <c r="A309" s="20"/>
      <c r="B309" s="2"/>
      <c r="C309" s="3"/>
      <c r="D309" s="4"/>
      <c r="E309" s="3"/>
      <c r="F309" s="3"/>
      <c r="G309" s="5"/>
      <c r="H309" s="3"/>
      <c r="I309" s="3"/>
      <c r="J309" s="3"/>
      <c r="K309" s="3"/>
      <c r="L309" s="6"/>
      <c r="M309" s="3"/>
      <c r="N309" s="3"/>
      <c r="O309" s="7"/>
      <c r="P309" s="20"/>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3"/>
      <c r="BC309" s="3"/>
      <c r="BD309" s="8"/>
      <c r="BE309" s="8"/>
      <c r="BF309" s="8"/>
      <c r="BG309" s="3"/>
      <c r="BH309" s="3"/>
      <c r="BI309" s="8"/>
      <c r="BJ309" s="8"/>
      <c r="BK309" s="3"/>
      <c r="BL309" s="3"/>
      <c r="BM309" s="8"/>
      <c r="BN309" s="8"/>
      <c r="BO309" s="3"/>
      <c r="BP309" s="3"/>
      <c r="BQ309" s="8"/>
      <c r="BR309" s="8"/>
      <c r="BS309" s="3"/>
      <c r="BT309" s="3"/>
      <c r="BU309" s="8"/>
      <c r="BV309" s="8"/>
      <c r="BW309" s="3"/>
      <c r="BX309" s="3"/>
      <c r="BY309" s="9"/>
      <c r="BZ309" s="9"/>
      <c r="CA309" s="3"/>
      <c r="CB309" s="3"/>
      <c r="CC309" s="8"/>
      <c r="CD309" s="8"/>
      <c r="CE309" s="8"/>
      <c r="CF309" s="8"/>
      <c r="CG309" s="8"/>
      <c r="CH309" s="8"/>
      <c r="CI309" s="8"/>
      <c r="CJ309" s="8"/>
      <c r="CK309" s="8"/>
      <c r="CL309" s="8"/>
      <c r="CM309" s="8"/>
      <c r="CN309" s="8"/>
      <c r="CO309" s="8"/>
      <c r="CP309" s="8"/>
      <c r="CQ309" s="8"/>
      <c r="CR309" s="8"/>
      <c r="CS309" s="8"/>
      <c r="CT309" s="8"/>
      <c r="CU309" s="8"/>
      <c r="CV309" s="8"/>
      <c r="CW309" s="8"/>
      <c r="CX309" s="8"/>
      <c r="CY309" s="8"/>
      <c r="CZ309" s="8"/>
      <c r="DA309" s="8"/>
      <c r="DB309" s="8"/>
      <c r="DC309" s="8"/>
      <c r="DD309" s="8"/>
      <c r="DE309" s="8"/>
      <c r="DF309" s="8"/>
      <c r="DG309" s="8"/>
      <c r="DH309" s="8"/>
      <c r="DI309" s="8"/>
      <c r="DJ309" s="8"/>
      <c r="DK309" s="8"/>
      <c r="DL309" s="8"/>
      <c r="DM309" s="8"/>
      <c r="DN309" s="8"/>
      <c r="DO309" s="8"/>
      <c r="DP309" s="8"/>
      <c r="DQ309" s="8"/>
      <c r="DR309" s="8"/>
      <c r="DS309" s="8"/>
      <c r="DT309" s="8"/>
    </row>
    <row r="310" spans="1:124" ht="16" x14ac:dyDescent="0.2">
      <c r="A310" s="20"/>
      <c r="B310" s="2"/>
      <c r="C310" s="3"/>
      <c r="D310" s="4"/>
      <c r="E310" s="3"/>
      <c r="F310" s="3"/>
      <c r="G310" s="5"/>
      <c r="H310" s="3"/>
      <c r="I310" s="3"/>
      <c r="J310" s="3"/>
      <c r="K310" s="3"/>
      <c r="L310" s="6"/>
      <c r="M310" s="3"/>
      <c r="N310" s="3"/>
      <c r="O310" s="7"/>
      <c r="P310" s="20"/>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3"/>
      <c r="BC310" s="3"/>
      <c r="BD310" s="8"/>
      <c r="BE310" s="8"/>
      <c r="BF310" s="8"/>
      <c r="BG310" s="3"/>
      <c r="BH310" s="3"/>
      <c r="BI310" s="8"/>
      <c r="BJ310" s="8"/>
      <c r="BK310" s="3"/>
      <c r="BL310" s="3"/>
      <c r="BM310" s="8"/>
      <c r="BN310" s="8"/>
      <c r="BO310" s="3"/>
      <c r="BP310" s="3"/>
      <c r="BQ310" s="8"/>
      <c r="BR310" s="8"/>
      <c r="BS310" s="3"/>
      <c r="BT310" s="3"/>
      <c r="BU310" s="8"/>
      <c r="BV310" s="8"/>
      <c r="BW310" s="3"/>
      <c r="BX310" s="3"/>
      <c r="BY310" s="9"/>
      <c r="BZ310" s="9"/>
      <c r="CA310" s="3"/>
      <c r="CB310" s="3"/>
      <c r="CC310" s="8"/>
      <c r="CD310" s="8"/>
      <c r="CE310" s="8"/>
      <c r="CF310" s="8"/>
      <c r="CG310" s="8"/>
      <c r="CH310" s="8"/>
      <c r="CI310" s="8"/>
      <c r="CJ310" s="8"/>
      <c r="CK310" s="8"/>
      <c r="CL310" s="8"/>
      <c r="CM310" s="8"/>
      <c r="CN310" s="8"/>
      <c r="CO310" s="8"/>
      <c r="CP310" s="8"/>
      <c r="CQ310" s="8"/>
      <c r="CR310" s="8"/>
      <c r="CS310" s="8"/>
      <c r="CT310" s="8"/>
      <c r="CU310" s="8"/>
      <c r="CV310" s="8"/>
      <c r="CW310" s="8"/>
      <c r="CX310" s="8"/>
      <c r="CY310" s="8"/>
      <c r="CZ310" s="8"/>
      <c r="DA310" s="8"/>
      <c r="DB310" s="8"/>
      <c r="DC310" s="8"/>
      <c r="DD310" s="8"/>
      <c r="DE310" s="8"/>
      <c r="DF310" s="8"/>
      <c r="DG310" s="8"/>
      <c r="DH310" s="8"/>
      <c r="DI310" s="8"/>
      <c r="DJ310" s="8"/>
      <c r="DK310" s="8"/>
      <c r="DL310" s="8"/>
      <c r="DM310" s="8"/>
      <c r="DN310" s="8"/>
      <c r="DO310" s="8"/>
      <c r="DP310" s="8"/>
      <c r="DQ310" s="8"/>
      <c r="DR310" s="8"/>
      <c r="DS310" s="8"/>
      <c r="DT310" s="8"/>
    </row>
    <row r="311" spans="1:124" ht="16" x14ac:dyDescent="0.2">
      <c r="A311" s="20"/>
      <c r="B311" s="2"/>
      <c r="C311" s="3"/>
      <c r="D311" s="4"/>
      <c r="E311" s="3"/>
      <c r="F311" s="3"/>
      <c r="G311" s="5"/>
      <c r="H311" s="3"/>
      <c r="I311" s="3"/>
      <c r="J311" s="3"/>
      <c r="K311" s="3"/>
      <c r="L311" s="6"/>
      <c r="M311" s="3"/>
      <c r="N311" s="3"/>
      <c r="O311" s="7"/>
      <c r="P311" s="20"/>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3"/>
      <c r="BC311" s="3"/>
      <c r="BD311" s="8"/>
      <c r="BE311" s="8"/>
      <c r="BF311" s="8"/>
      <c r="BG311" s="3"/>
      <c r="BH311" s="3"/>
      <c r="BI311" s="8"/>
      <c r="BJ311" s="8"/>
      <c r="BK311" s="3"/>
      <c r="BL311" s="3"/>
      <c r="BM311" s="8"/>
      <c r="BN311" s="8"/>
      <c r="BO311" s="3"/>
      <c r="BP311" s="3"/>
      <c r="BQ311" s="8"/>
      <c r="BR311" s="8"/>
      <c r="BS311" s="3"/>
      <c r="BT311" s="3"/>
      <c r="BU311" s="8"/>
      <c r="BV311" s="8"/>
      <c r="BW311" s="3"/>
      <c r="BX311" s="3"/>
      <c r="BY311" s="9"/>
      <c r="BZ311" s="9"/>
      <c r="CA311" s="3"/>
      <c r="CB311" s="3"/>
      <c r="CC311" s="8"/>
      <c r="CD311" s="8"/>
      <c r="CE311" s="8"/>
      <c r="CF311" s="8"/>
      <c r="CG311" s="8"/>
      <c r="CH311" s="8"/>
      <c r="CI311" s="8"/>
      <c r="CJ311" s="8"/>
      <c r="CK311" s="8"/>
      <c r="CL311" s="8"/>
      <c r="CM311" s="8"/>
      <c r="CN311" s="8"/>
      <c r="CO311" s="8"/>
      <c r="CP311" s="8"/>
      <c r="CQ311" s="8"/>
      <c r="CR311" s="8"/>
      <c r="CS311" s="8"/>
      <c r="CT311" s="8"/>
      <c r="CU311" s="8"/>
      <c r="CV311" s="8"/>
      <c r="CW311" s="8"/>
      <c r="CX311" s="8"/>
      <c r="CY311" s="8"/>
      <c r="CZ311" s="8"/>
      <c r="DA311" s="8"/>
      <c r="DB311" s="8"/>
      <c r="DC311" s="8"/>
      <c r="DD311" s="8"/>
      <c r="DE311" s="8"/>
      <c r="DF311" s="8"/>
      <c r="DG311" s="8"/>
      <c r="DH311" s="8"/>
      <c r="DI311" s="8"/>
      <c r="DJ311" s="8"/>
      <c r="DK311" s="8"/>
      <c r="DL311" s="8"/>
      <c r="DM311" s="8"/>
      <c r="DN311" s="8"/>
      <c r="DO311" s="8"/>
      <c r="DP311" s="8"/>
      <c r="DQ311" s="8"/>
      <c r="DR311" s="8"/>
      <c r="DS311" s="8"/>
      <c r="DT311" s="8"/>
    </row>
    <row r="312" spans="1:124" ht="16" x14ac:dyDescent="0.2">
      <c r="A312" s="20"/>
      <c r="B312" s="2"/>
      <c r="C312" s="3"/>
      <c r="D312" s="4"/>
      <c r="E312" s="3"/>
      <c r="F312" s="3"/>
      <c r="G312" s="5"/>
      <c r="H312" s="3"/>
      <c r="I312" s="3"/>
      <c r="J312" s="3"/>
      <c r="K312" s="3"/>
      <c r="L312" s="6"/>
      <c r="M312" s="3"/>
      <c r="N312" s="3"/>
      <c r="O312" s="7"/>
      <c r="P312" s="20"/>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3"/>
      <c r="BC312" s="3"/>
      <c r="BD312" s="8"/>
      <c r="BE312" s="8"/>
      <c r="BF312" s="8"/>
      <c r="BG312" s="3"/>
      <c r="BH312" s="3"/>
      <c r="BI312" s="8"/>
      <c r="BJ312" s="8"/>
      <c r="BK312" s="3"/>
      <c r="BL312" s="3"/>
      <c r="BM312" s="8"/>
      <c r="BN312" s="8"/>
      <c r="BO312" s="3"/>
      <c r="BP312" s="3"/>
      <c r="BQ312" s="8"/>
      <c r="BR312" s="8"/>
      <c r="BS312" s="3"/>
      <c r="BT312" s="3"/>
      <c r="BU312" s="8"/>
      <c r="BV312" s="8"/>
      <c r="BW312" s="3"/>
      <c r="BX312" s="3"/>
      <c r="BY312" s="9"/>
      <c r="BZ312" s="9"/>
      <c r="CA312" s="3"/>
      <c r="CB312" s="3"/>
      <c r="CC312" s="8"/>
      <c r="CD312" s="8"/>
      <c r="CE312" s="8"/>
      <c r="CF312" s="8"/>
      <c r="CG312" s="8"/>
      <c r="CH312" s="8"/>
      <c r="CI312" s="8"/>
      <c r="CJ312" s="8"/>
      <c r="CK312" s="8"/>
      <c r="CL312" s="8"/>
      <c r="CM312" s="8"/>
      <c r="CN312" s="8"/>
      <c r="CO312" s="8"/>
      <c r="CP312" s="8"/>
      <c r="CQ312" s="8"/>
      <c r="CR312" s="8"/>
      <c r="CS312" s="8"/>
      <c r="CT312" s="8"/>
      <c r="CU312" s="8"/>
      <c r="CV312" s="8"/>
      <c r="CW312" s="8"/>
      <c r="CX312" s="8"/>
      <c r="CY312" s="8"/>
      <c r="CZ312" s="8"/>
      <c r="DA312" s="8"/>
      <c r="DB312" s="8"/>
      <c r="DC312" s="8"/>
      <c r="DD312" s="8"/>
      <c r="DE312" s="8"/>
      <c r="DF312" s="8"/>
      <c r="DG312" s="8"/>
      <c r="DH312" s="8"/>
      <c r="DI312" s="8"/>
      <c r="DJ312" s="8"/>
      <c r="DK312" s="8"/>
      <c r="DL312" s="8"/>
      <c r="DM312" s="8"/>
      <c r="DN312" s="8"/>
      <c r="DO312" s="8"/>
      <c r="DP312" s="8"/>
      <c r="DQ312" s="8"/>
      <c r="DR312" s="8"/>
      <c r="DS312" s="8"/>
      <c r="DT312" s="8"/>
    </row>
    <row r="313" spans="1:124" ht="16" x14ac:dyDescent="0.2">
      <c r="A313" s="20"/>
      <c r="B313" s="2"/>
      <c r="C313" s="3"/>
      <c r="D313" s="4"/>
      <c r="E313" s="3"/>
      <c r="F313" s="3"/>
      <c r="G313" s="5"/>
      <c r="H313" s="3"/>
      <c r="I313" s="3"/>
      <c r="J313" s="3"/>
      <c r="K313" s="3"/>
      <c r="L313" s="6"/>
      <c r="M313" s="3"/>
      <c r="N313" s="3"/>
      <c r="O313" s="7"/>
      <c r="P313" s="20"/>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3"/>
      <c r="BC313" s="3"/>
      <c r="BD313" s="8"/>
      <c r="BE313" s="8"/>
      <c r="BF313" s="8"/>
      <c r="BG313" s="3"/>
      <c r="BH313" s="3"/>
      <c r="BI313" s="8"/>
      <c r="BJ313" s="8"/>
      <c r="BK313" s="3"/>
      <c r="BL313" s="3"/>
      <c r="BM313" s="8"/>
      <c r="BN313" s="8"/>
      <c r="BO313" s="3"/>
      <c r="BP313" s="3"/>
      <c r="BQ313" s="8"/>
      <c r="BR313" s="8"/>
      <c r="BS313" s="3"/>
      <c r="BT313" s="3"/>
      <c r="BU313" s="8"/>
      <c r="BV313" s="8"/>
      <c r="BW313" s="3"/>
      <c r="BX313" s="3"/>
      <c r="BY313" s="9"/>
      <c r="BZ313" s="9"/>
      <c r="CA313" s="3"/>
      <c r="CB313" s="3"/>
      <c r="CC313" s="8"/>
      <c r="CD313" s="8"/>
      <c r="CE313" s="8"/>
      <c r="CF313" s="8"/>
      <c r="CG313" s="8"/>
      <c r="CH313" s="8"/>
      <c r="CI313" s="8"/>
      <c r="CJ313" s="8"/>
      <c r="CK313" s="8"/>
      <c r="CL313" s="8"/>
      <c r="CM313" s="8"/>
      <c r="CN313" s="8"/>
      <c r="CO313" s="8"/>
      <c r="CP313" s="8"/>
      <c r="CQ313" s="8"/>
      <c r="CR313" s="8"/>
      <c r="CS313" s="8"/>
      <c r="CT313" s="8"/>
      <c r="CU313" s="8"/>
      <c r="CV313" s="8"/>
      <c r="CW313" s="8"/>
      <c r="CX313" s="8"/>
      <c r="CY313" s="8"/>
      <c r="CZ313" s="8"/>
      <c r="DA313" s="8"/>
      <c r="DB313" s="8"/>
      <c r="DC313" s="8"/>
      <c r="DD313" s="8"/>
      <c r="DE313" s="8"/>
      <c r="DF313" s="8"/>
      <c r="DG313" s="8"/>
      <c r="DH313" s="8"/>
      <c r="DI313" s="8"/>
      <c r="DJ313" s="8"/>
      <c r="DK313" s="8"/>
      <c r="DL313" s="8"/>
      <c r="DM313" s="8"/>
      <c r="DN313" s="8"/>
      <c r="DO313" s="8"/>
      <c r="DP313" s="8"/>
      <c r="DQ313" s="8"/>
      <c r="DR313" s="8"/>
      <c r="DS313" s="8"/>
      <c r="DT313" s="8"/>
    </row>
    <row r="314" spans="1:124" ht="16" x14ac:dyDescent="0.2">
      <c r="A314" s="20"/>
      <c r="B314" s="2"/>
      <c r="C314" s="3"/>
      <c r="D314" s="4"/>
      <c r="E314" s="3"/>
      <c r="F314" s="3"/>
      <c r="G314" s="5"/>
      <c r="H314" s="3"/>
      <c r="I314" s="3"/>
      <c r="J314" s="3"/>
      <c r="K314" s="3"/>
      <c r="L314" s="6"/>
      <c r="M314" s="3"/>
      <c r="N314" s="3"/>
      <c r="O314" s="7"/>
      <c r="P314" s="20"/>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3"/>
      <c r="BC314" s="3"/>
      <c r="BD314" s="8"/>
      <c r="BE314" s="8"/>
      <c r="BF314" s="8"/>
      <c r="BG314" s="3"/>
      <c r="BH314" s="3"/>
      <c r="BI314" s="8"/>
      <c r="BJ314" s="8"/>
      <c r="BK314" s="3"/>
      <c r="BL314" s="3"/>
      <c r="BM314" s="8"/>
      <c r="BN314" s="8"/>
      <c r="BO314" s="3"/>
      <c r="BP314" s="3"/>
      <c r="BQ314" s="8"/>
      <c r="BR314" s="8"/>
      <c r="BS314" s="3"/>
      <c r="BT314" s="3"/>
      <c r="BU314" s="8"/>
      <c r="BV314" s="8"/>
      <c r="BW314" s="3"/>
      <c r="BX314" s="3"/>
      <c r="BY314" s="9"/>
      <c r="BZ314" s="9"/>
      <c r="CA314" s="3"/>
      <c r="CB314" s="3"/>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c r="DC314" s="8"/>
      <c r="DD314" s="8"/>
      <c r="DE314" s="8"/>
      <c r="DF314" s="8"/>
      <c r="DG314" s="8"/>
      <c r="DH314" s="8"/>
      <c r="DI314" s="8"/>
      <c r="DJ314" s="8"/>
      <c r="DK314" s="8"/>
      <c r="DL314" s="8"/>
      <c r="DM314" s="8"/>
      <c r="DN314" s="8"/>
      <c r="DO314" s="8"/>
      <c r="DP314" s="8"/>
      <c r="DQ314" s="8"/>
      <c r="DR314" s="8"/>
      <c r="DS314" s="8"/>
      <c r="DT314" s="8"/>
    </row>
    <row r="315" spans="1:124" ht="16" x14ac:dyDescent="0.2">
      <c r="A315" s="20"/>
      <c r="B315" s="2"/>
      <c r="C315" s="3"/>
      <c r="D315" s="4"/>
      <c r="E315" s="3"/>
      <c r="F315" s="3"/>
      <c r="G315" s="5"/>
      <c r="H315" s="3"/>
      <c r="I315" s="3"/>
      <c r="J315" s="3"/>
      <c r="K315" s="3"/>
      <c r="L315" s="6"/>
      <c r="M315" s="3"/>
      <c r="N315" s="3"/>
      <c r="O315" s="7"/>
      <c r="P315" s="20"/>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3"/>
      <c r="BC315" s="3"/>
      <c r="BD315" s="8"/>
      <c r="BE315" s="8"/>
      <c r="BF315" s="8"/>
      <c r="BG315" s="3"/>
      <c r="BH315" s="3"/>
      <c r="BI315" s="8"/>
      <c r="BJ315" s="8"/>
      <c r="BK315" s="3"/>
      <c r="BL315" s="3"/>
      <c r="BM315" s="8"/>
      <c r="BN315" s="8"/>
      <c r="BO315" s="3"/>
      <c r="BP315" s="3"/>
      <c r="BQ315" s="8"/>
      <c r="BR315" s="8"/>
      <c r="BS315" s="3"/>
      <c r="BT315" s="3"/>
      <c r="BU315" s="8"/>
      <c r="BV315" s="8"/>
      <c r="BW315" s="3"/>
      <c r="BX315" s="3"/>
      <c r="BY315" s="9"/>
      <c r="BZ315" s="9"/>
      <c r="CA315" s="3"/>
      <c r="CB315" s="3"/>
      <c r="CC315" s="8"/>
      <c r="CD315" s="8"/>
      <c r="CE315" s="8"/>
      <c r="CF315" s="8"/>
      <c r="CG315" s="8"/>
      <c r="CH315" s="8"/>
      <c r="CI315" s="8"/>
      <c r="CJ315" s="8"/>
      <c r="CK315" s="8"/>
      <c r="CL315" s="8"/>
      <c r="CM315" s="8"/>
      <c r="CN315" s="8"/>
      <c r="CO315" s="8"/>
      <c r="CP315" s="8"/>
      <c r="CQ315" s="8"/>
      <c r="CR315" s="8"/>
      <c r="CS315" s="8"/>
      <c r="CT315" s="8"/>
      <c r="CU315" s="8"/>
      <c r="CV315" s="8"/>
      <c r="CW315" s="8"/>
      <c r="CX315" s="8"/>
      <c r="CY315" s="8"/>
      <c r="CZ315" s="8"/>
      <c r="DA315" s="8"/>
      <c r="DB315" s="8"/>
      <c r="DC315" s="8"/>
      <c r="DD315" s="8"/>
      <c r="DE315" s="8"/>
      <c r="DF315" s="8"/>
      <c r="DG315" s="8"/>
      <c r="DH315" s="8"/>
      <c r="DI315" s="8"/>
      <c r="DJ315" s="8"/>
      <c r="DK315" s="8"/>
      <c r="DL315" s="8"/>
      <c r="DM315" s="8"/>
      <c r="DN315" s="8"/>
      <c r="DO315" s="8"/>
      <c r="DP315" s="8"/>
      <c r="DQ315" s="8"/>
      <c r="DR315" s="8"/>
      <c r="DS315" s="8"/>
      <c r="DT315" s="8"/>
    </row>
    <row r="316" spans="1:124" ht="16" x14ac:dyDescent="0.2">
      <c r="A316" s="20"/>
      <c r="B316" s="2"/>
      <c r="C316" s="3"/>
      <c r="D316" s="4"/>
      <c r="E316" s="3"/>
      <c r="F316" s="3"/>
      <c r="G316" s="5"/>
      <c r="H316" s="3"/>
      <c r="I316" s="3"/>
      <c r="J316" s="3"/>
      <c r="K316" s="3"/>
      <c r="L316" s="6"/>
      <c r="M316" s="3"/>
      <c r="N316" s="3"/>
      <c r="O316" s="7"/>
      <c r="P316" s="20"/>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3"/>
      <c r="BC316" s="3"/>
      <c r="BD316" s="8"/>
      <c r="BE316" s="8"/>
      <c r="BF316" s="8"/>
      <c r="BG316" s="3"/>
      <c r="BH316" s="3"/>
      <c r="BI316" s="8"/>
      <c r="BJ316" s="8"/>
      <c r="BK316" s="3"/>
      <c r="BL316" s="3"/>
      <c r="BM316" s="8"/>
      <c r="BN316" s="8"/>
      <c r="BO316" s="3"/>
      <c r="BP316" s="3"/>
      <c r="BQ316" s="8"/>
      <c r="BR316" s="8"/>
      <c r="BS316" s="3"/>
      <c r="BT316" s="3"/>
      <c r="BU316" s="8"/>
      <c r="BV316" s="8"/>
      <c r="BW316" s="3"/>
      <c r="BX316" s="3"/>
      <c r="BY316" s="9"/>
      <c r="BZ316" s="9"/>
      <c r="CA316" s="3"/>
      <c r="CB316" s="3"/>
      <c r="CC316" s="8"/>
      <c r="CD316" s="8"/>
      <c r="CE316" s="8"/>
      <c r="CF316" s="8"/>
      <c r="CG316" s="8"/>
      <c r="CH316" s="8"/>
      <c r="CI316" s="8"/>
      <c r="CJ316" s="8"/>
      <c r="CK316" s="8"/>
      <c r="CL316" s="8"/>
      <c r="CM316" s="8"/>
      <c r="CN316" s="8"/>
      <c r="CO316" s="8"/>
      <c r="CP316" s="8"/>
      <c r="CQ316" s="8"/>
      <c r="CR316" s="8"/>
      <c r="CS316" s="8"/>
      <c r="CT316" s="8"/>
      <c r="CU316" s="8"/>
      <c r="CV316" s="8"/>
      <c r="CW316" s="8"/>
      <c r="CX316" s="8"/>
      <c r="CY316" s="8"/>
      <c r="CZ316" s="8"/>
      <c r="DA316" s="8"/>
      <c r="DB316" s="8"/>
      <c r="DC316" s="8"/>
      <c r="DD316" s="8"/>
      <c r="DE316" s="8"/>
      <c r="DF316" s="8"/>
      <c r="DG316" s="8"/>
      <c r="DH316" s="8"/>
      <c r="DI316" s="8"/>
      <c r="DJ316" s="8"/>
      <c r="DK316" s="8"/>
      <c r="DL316" s="8"/>
      <c r="DM316" s="8"/>
      <c r="DN316" s="8"/>
      <c r="DO316" s="8"/>
      <c r="DP316" s="8"/>
      <c r="DQ316" s="8"/>
      <c r="DR316" s="8"/>
      <c r="DS316" s="8"/>
      <c r="DT316" s="8"/>
    </row>
    <row r="317" spans="1:124" ht="16" x14ac:dyDescent="0.2">
      <c r="A317" s="20"/>
      <c r="B317" s="2"/>
      <c r="C317" s="3"/>
      <c r="D317" s="4"/>
      <c r="E317" s="3"/>
      <c r="F317" s="3"/>
      <c r="G317" s="5"/>
      <c r="H317" s="3"/>
      <c r="I317" s="3"/>
      <c r="J317" s="3"/>
      <c r="K317" s="3"/>
      <c r="L317" s="6"/>
      <c r="M317" s="3"/>
      <c r="N317" s="3"/>
      <c r="O317" s="7"/>
      <c r="P317" s="20"/>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3"/>
      <c r="BC317" s="3"/>
      <c r="BD317" s="8"/>
      <c r="BE317" s="8"/>
      <c r="BF317" s="8"/>
      <c r="BG317" s="3"/>
      <c r="BH317" s="3"/>
      <c r="BI317" s="8"/>
      <c r="BJ317" s="8"/>
      <c r="BK317" s="3"/>
      <c r="BL317" s="3"/>
      <c r="BM317" s="8"/>
      <c r="BN317" s="8"/>
      <c r="BO317" s="3"/>
      <c r="BP317" s="3"/>
      <c r="BQ317" s="8"/>
      <c r="BR317" s="8"/>
      <c r="BS317" s="3"/>
      <c r="BT317" s="3"/>
      <c r="BU317" s="8"/>
      <c r="BV317" s="8"/>
      <c r="BW317" s="3"/>
      <c r="BX317" s="3"/>
      <c r="BY317" s="9"/>
      <c r="BZ317" s="9"/>
      <c r="CA317" s="3"/>
      <c r="CB317" s="3"/>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c r="DC317" s="8"/>
      <c r="DD317" s="8"/>
      <c r="DE317" s="8"/>
      <c r="DF317" s="8"/>
      <c r="DG317" s="8"/>
      <c r="DH317" s="8"/>
      <c r="DI317" s="8"/>
      <c r="DJ317" s="8"/>
      <c r="DK317" s="8"/>
      <c r="DL317" s="8"/>
      <c r="DM317" s="8"/>
      <c r="DN317" s="8"/>
      <c r="DO317" s="8"/>
      <c r="DP317" s="8"/>
      <c r="DQ317" s="8"/>
      <c r="DR317" s="8"/>
      <c r="DS317" s="8"/>
      <c r="DT317" s="8"/>
    </row>
    <row r="318" spans="1:124" ht="16" x14ac:dyDescent="0.2">
      <c r="A318" s="20"/>
      <c r="B318" s="2"/>
      <c r="C318" s="3"/>
      <c r="D318" s="4"/>
      <c r="E318" s="3"/>
      <c r="F318" s="3"/>
      <c r="G318" s="5"/>
      <c r="H318" s="3"/>
      <c r="I318" s="3"/>
      <c r="J318" s="3"/>
      <c r="K318" s="3"/>
      <c r="L318" s="6"/>
      <c r="M318" s="3"/>
      <c r="N318" s="3"/>
      <c r="O318" s="7"/>
      <c r="P318" s="20"/>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3"/>
      <c r="BC318" s="3"/>
      <c r="BD318" s="8"/>
      <c r="BE318" s="8"/>
      <c r="BF318" s="8"/>
      <c r="BG318" s="3"/>
      <c r="BH318" s="3"/>
      <c r="BI318" s="8"/>
      <c r="BJ318" s="8"/>
      <c r="BK318" s="3"/>
      <c r="BL318" s="3"/>
      <c r="BM318" s="8"/>
      <c r="BN318" s="8"/>
      <c r="BO318" s="3"/>
      <c r="BP318" s="3"/>
      <c r="BQ318" s="8"/>
      <c r="BR318" s="8"/>
      <c r="BS318" s="3"/>
      <c r="BT318" s="3"/>
      <c r="BU318" s="8"/>
      <c r="BV318" s="8"/>
      <c r="BW318" s="3"/>
      <c r="BX318" s="3"/>
      <c r="BY318" s="9"/>
      <c r="BZ318" s="9"/>
      <c r="CA318" s="3"/>
      <c r="CB318" s="3"/>
      <c r="CC318" s="8"/>
      <c r="CD318" s="8"/>
      <c r="CE318" s="8"/>
      <c r="CF318" s="8"/>
      <c r="CG318" s="8"/>
      <c r="CH318" s="8"/>
      <c r="CI318" s="8"/>
      <c r="CJ318" s="8"/>
      <c r="CK318" s="8"/>
      <c r="CL318" s="8"/>
      <c r="CM318" s="8"/>
      <c r="CN318" s="8"/>
      <c r="CO318" s="8"/>
      <c r="CP318" s="8"/>
      <c r="CQ318" s="8"/>
      <c r="CR318" s="8"/>
      <c r="CS318" s="8"/>
      <c r="CT318" s="8"/>
      <c r="CU318" s="8"/>
      <c r="CV318" s="8"/>
      <c r="CW318" s="8"/>
      <c r="CX318" s="8"/>
      <c r="CY318" s="8"/>
      <c r="CZ318" s="8"/>
      <c r="DA318" s="8"/>
      <c r="DB318" s="8"/>
      <c r="DC318" s="8"/>
      <c r="DD318" s="8"/>
      <c r="DE318" s="8"/>
      <c r="DF318" s="8"/>
      <c r="DG318" s="8"/>
      <c r="DH318" s="8"/>
      <c r="DI318" s="8"/>
      <c r="DJ318" s="8"/>
      <c r="DK318" s="8"/>
      <c r="DL318" s="8"/>
      <c r="DM318" s="8"/>
      <c r="DN318" s="8"/>
      <c r="DO318" s="8"/>
      <c r="DP318" s="8"/>
      <c r="DQ318" s="8"/>
      <c r="DR318" s="8"/>
      <c r="DS318" s="8"/>
      <c r="DT318" s="8"/>
    </row>
    <row r="319" spans="1:124" ht="16" x14ac:dyDescent="0.2">
      <c r="A319" s="20"/>
      <c r="B319" s="2"/>
      <c r="C319" s="3"/>
      <c r="D319" s="4"/>
      <c r="E319" s="3"/>
      <c r="F319" s="3"/>
      <c r="G319" s="5"/>
      <c r="H319" s="3"/>
      <c r="I319" s="3"/>
      <c r="J319" s="3"/>
      <c r="K319" s="3"/>
      <c r="L319" s="6"/>
      <c r="M319" s="3"/>
      <c r="N319" s="3"/>
      <c r="O319" s="7"/>
      <c r="P319" s="20"/>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3"/>
      <c r="BC319" s="3"/>
      <c r="BD319" s="8"/>
      <c r="BE319" s="8"/>
      <c r="BF319" s="8"/>
      <c r="BG319" s="3"/>
      <c r="BH319" s="3"/>
      <c r="BI319" s="8"/>
      <c r="BJ319" s="8"/>
      <c r="BK319" s="3"/>
      <c r="BL319" s="3"/>
      <c r="BM319" s="8"/>
      <c r="BN319" s="8"/>
      <c r="BO319" s="3"/>
      <c r="BP319" s="3"/>
      <c r="BQ319" s="8"/>
      <c r="BR319" s="8"/>
      <c r="BS319" s="3"/>
      <c r="BT319" s="3"/>
      <c r="BU319" s="8"/>
      <c r="BV319" s="8"/>
      <c r="BW319" s="3"/>
      <c r="BX319" s="3"/>
      <c r="BY319" s="9"/>
      <c r="BZ319" s="9"/>
      <c r="CA319" s="3"/>
      <c r="CB319" s="3"/>
      <c r="CC319" s="8"/>
      <c r="CD319" s="8"/>
      <c r="CE319" s="8"/>
      <c r="CF319" s="8"/>
      <c r="CG319" s="8"/>
      <c r="CH319" s="8"/>
      <c r="CI319" s="8"/>
      <c r="CJ319" s="8"/>
      <c r="CK319" s="8"/>
      <c r="CL319" s="8"/>
      <c r="CM319" s="8"/>
      <c r="CN319" s="8"/>
      <c r="CO319" s="8"/>
      <c r="CP319" s="8"/>
      <c r="CQ319" s="8"/>
      <c r="CR319" s="8"/>
      <c r="CS319" s="8"/>
      <c r="CT319" s="8"/>
      <c r="CU319" s="8"/>
      <c r="CV319" s="8"/>
      <c r="CW319" s="8"/>
      <c r="CX319" s="8"/>
      <c r="CY319" s="8"/>
      <c r="CZ319" s="8"/>
      <c r="DA319" s="8"/>
      <c r="DB319" s="8"/>
      <c r="DC319" s="8"/>
      <c r="DD319" s="8"/>
      <c r="DE319" s="8"/>
      <c r="DF319" s="8"/>
      <c r="DG319" s="8"/>
      <c r="DH319" s="8"/>
      <c r="DI319" s="8"/>
      <c r="DJ319" s="8"/>
      <c r="DK319" s="8"/>
      <c r="DL319" s="8"/>
      <c r="DM319" s="8"/>
      <c r="DN319" s="8"/>
      <c r="DO319" s="8"/>
      <c r="DP319" s="8"/>
      <c r="DQ319" s="8"/>
      <c r="DR319" s="8"/>
      <c r="DS319" s="8"/>
      <c r="DT319" s="8"/>
    </row>
    <row r="320" spans="1:124" ht="16" x14ac:dyDescent="0.2">
      <c r="A320" s="20"/>
      <c r="B320" s="2"/>
      <c r="C320" s="3"/>
      <c r="D320" s="4"/>
      <c r="E320" s="3"/>
      <c r="F320" s="3"/>
      <c r="G320" s="5"/>
      <c r="H320" s="3"/>
      <c r="I320" s="3"/>
      <c r="J320" s="3"/>
      <c r="K320" s="3"/>
      <c r="L320" s="6"/>
      <c r="M320" s="3"/>
      <c r="N320" s="3"/>
      <c r="O320" s="7"/>
      <c r="P320" s="20"/>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3"/>
      <c r="BC320" s="3"/>
      <c r="BD320" s="8"/>
      <c r="BE320" s="8"/>
      <c r="BF320" s="8"/>
      <c r="BG320" s="3"/>
      <c r="BH320" s="3"/>
      <c r="BI320" s="8"/>
      <c r="BJ320" s="8"/>
      <c r="BK320" s="3"/>
      <c r="BL320" s="3"/>
      <c r="BM320" s="8"/>
      <c r="BN320" s="8"/>
      <c r="BO320" s="3"/>
      <c r="BP320" s="3"/>
      <c r="BQ320" s="8"/>
      <c r="BR320" s="8"/>
      <c r="BS320" s="3"/>
      <c r="BT320" s="3"/>
      <c r="BU320" s="8"/>
      <c r="BV320" s="8"/>
      <c r="BW320" s="3"/>
      <c r="BX320" s="3"/>
      <c r="BY320" s="9"/>
      <c r="BZ320" s="9"/>
      <c r="CA320" s="3"/>
      <c r="CB320" s="3"/>
      <c r="CC320" s="8"/>
      <c r="CD320" s="8"/>
      <c r="CE320" s="8"/>
      <c r="CF320" s="8"/>
      <c r="CG320" s="8"/>
      <c r="CH320" s="8"/>
      <c r="CI320" s="8"/>
      <c r="CJ320" s="8"/>
      <c r="CK320" s="8"/>
      <c r="CL320" s="8"/>
      <c r="CM320" s="8"/>
      <c r="CN320" s="8"/>
      <c r="CO320" s="8"/>
      <c r="CP320" s="8"/>
      <c r="CQ320" s="8"/>
      <c r="CR320" s="8"/>
      <c r="CS320" s="8"/>
      <c r="CT320" s="8"/>
      <c r="CU320" s="8"/>
      <c r="CV320" s="8"/>
      <c r="CW320" s="8"/>
      <c r="CX320" s="8"/>
      <c r="CY320" s="8"/>
      <c r="CZ320" s="8"/>
      <c r="DA320" s="8"/>
      <c r="DB320" s="8"/>
      <c r="DC320" s="8"/>
      <c r="DD320" s="8"/>
      <c r="DE320" s="8"/>
      <c r="DF320" s="8"/>
      <c r="DG320" s="8"/>
      <c r="DH320" s="8"/>
      <c r="DI320" s="8"/>
      <c r="DJ320" s="8"/>
      <c r="DK320" s="8"/>
      <c r="DL320" s="8"/>
      <c r="DM320" s="8"/>
      <c r="DN320" s="8"/>
      <c r="DO320" s="8"/>
      <c r="DP320" s="8"/>
      <c r="DQ320" s="8"/>
      <c r="DR320" s="8"/>
      <c r="DS320" s="8"/>
      <c r="DT320" s="8"/>
    </row>
    <row r="321" spans="1:124" ht="16" x14ac:dyDescent="0.2">
      <c r="A321" s="20"/>
      <c r="B321" s="2"/>
      <c r="C321" s="3"/>
      <c r="D321" s="4"/>
      <c r="E321" s="3"/>
      <c r="F321" s="3"/>
      <c r="G321" s="5"/>
      <c r="H321" s="3"/>
      <c r="I321" s="3"/>
      <c r="J321" s="3"/>
      <c r="K321" s="3"/>
      <c r="L321" s="6"/>
      <c r="M321" s="3"/>
      <c r="N321" s="3"/>
      <c r="O321" s="7"/>
      <c r="P321" s="20"/>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3"/>
      <c r="BC321" s="3"/>
      <c r="BD321" s="8"/>
      <c r="BE321" s="8"/>
      <c r="BF321" s="8"/>
      <c r="BG321" s="3"/>
      <c r="BH321" s="3"/>
      <c r="BI321" s="8"/>
      <c r="BJ321" s="8"/>
      <c r="BK321" s="3"/>
      <c r="BL321" s="3"/>
      <c r="BM321" s="8"/>
      <c r="BN321" s="8"/>
      <c r="BO321" s="3"/>
      <c r="BP321" s="3"/>
      <c r="BQ321" s="8"/>
      <c r="BR321" s="8"/>
      <c r="BS321" s="3"/>
      <c r="BT321" s="3"/>
      <c r="BU321" s="8"/>
      <c r="BV321" s="8"/>
      <c r="BW321" s="3"/>
      <c r="BX321" s="3"/>
      <c r="BY321" s="9"/>
      <c r="BZ321" s="9"/>
      <c r="CA321" s="3"/>
      <c r="CB321" s="3"/>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c r="DC321" s="8"/>
      <c r="DD321" s="8"/>
      <c r="DE321" s="8"/>
      <c r="DF321" s="8"/>
      <c r="DG321" s="8"/>
      <c r="DH321" s="8"/>
      <c r="DI321" s="8"/>
      <c r="DJ321" s="8"/>
      <c r="DK321" s="8"/>
      <c r="DL321" s="8"/>
      <c r="DM321" s="8"/>
      <c r="DN321" s="8"/>
      <c r="DO321" s="8"/>
      <c r="DP321" s="8"/>
      <c r="DQ321" s="8"/>
      <c r="DR321" s="8"/>
      <c r="DS321" s="8"/>
      <c r="DT321" s="8"/>
    </row>
    <row r="322" spans="1:124" ht="16" x14ac:dyDescent="0.2">
      <c r="A322" s="20"/>
      <c r="B322" s="2"/>
      <c r="C322" s="3"/>
      <c r="D322" s="4"/>
      <c r="E322" s="3"/>
      <c r="F322" s="3"/>
      <c r="G322" s="5"/>
      <c r="H322" s="3"/>
      <c r="I322" s="3"/>
      <c r="J322" s="3"/>
      <c r="K322" s="3"/>
      <c r="L322" s="6"/>
      <c r="M322" s="3"/>
      <c r="N322" s="3"/>
      <c r="O322" s="7"/>
      <c r="P322" s="20"/>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3"/>
      <c r="BC322" s="3"/>
      <c r="BD322" s="8"/>
      <c r="BE322" s="8"/>
      <c r="BF322" s="8"/>
      <c r="BG322" s="3"/>
      <c r="BH322" s="3"/>
      <c r="BI322" s="8"/>
      <c r="BJ322" s="8"/>
      <c r="BK322" s="3"/>
      <c r="BL322" s="3"/>
      <c r="BM322" s="8"/>
      <c r="BN322" s="8"/>
      <c r="BO322" s="3"/>
      <c r="BP322" s="3"/>
      <c r="BQ322" s="8"/>
      <c r="BR322" s="8"/>
      <c r="BS322" s="3"/>
      <c r="BT322" s="3"/>
      <c r="BU322" s="8"/>
      <c r="BV322" s="8"/>
      <c r="BW322" s="3"/>
      <c r="BX322" s="3"/>
      <c r="BY322" s="9"/>
      <c r="BZ322" s="9"/>
      <c r="CA322" s="3"/>
      <c r="CB322" s="3"/>
      <c r="CC322" s="8"/>
      <c r="CD322" s="8"/>
      <c r="CE322" s="8"/>
      <c r="CF322" s="8"/>
      <c r="CG322" s="8"/>
      <c r="CH322" s="8"/>
      <c r="CI322" s="8"/>
      <c r="CJ322" s="8"/>
      <c r="CK322" s="8"/>
      <c r="CL322" s="8"/>
      <c r="CM322" s="8"/>
      <c r="CN322" s="8"/>
      <c r="CO322" s="8"/>
      <c r="CP322" s="8"/>
      <c r="CQ322" s="8"/>
      <c r="CR322" s="8"/>
      <c r="CS322" s="8"/>
      <c r="CT322" s="8"/>
      <c r="CU322" s="8"/>
      <c r="CV322" s="8"/>
      <c r="CW322" s="8"/>
      <c r="CX322" s="8"/>
      <c r="CY322" s="8"/>
      <c r="CZ322" s="8"/>
      <c r="DA322" s="8"/>
      <c r="DB322" s="8"/>
      <c r="DC322" s="8"/>
      <c r="DD322" s="8"/>
      <c r="DE322" s="8"/>
      <c r="DF322" s="8"/>
      <c r="DG322" s="8"/>
      <c r="DH322" s="8"/>
      <c r="DI322" s="8"/>
      <c r="DJ322" s="8"/>
      <c r="DK322" s="8"/>
      <c r="DL322" s="8"/>
      <c r="DM322" s="8"/>
      <c r="DN322" s="8"/>
      <c r="DO322" s="8"/>
      <c r="DP322" s="8"/>
      <c r="DQ322" s="8"/>
      <c r="DR322" s="8"/>
      <c r="DS322" s="8"/>
      <c r="DT322" s="8"/>
    </row>
    <row r="323" spans="1:124" ht="16" x14ac:dyDescent="0.2">
      <c r="A323" s="20"/>
      <c r="B323" s="2"/>
      <c r="C323" s="3"/>
      <c r="D323" s="4"/>
      <c r="E323" s="3"/>
      <c r="F323" s="3"/>
      <c r="G323" s="5"/>
      <c r="H323" s="3"/>
      <c r="I323" s="3"/>
      <c r="J323" s="3"/>
      <c r="K323" s="3"/>
      <c r="L323" s="6"/>
      <c r="M323" s="3"/>
      <c r="N323" s="3"/>
      <c r="O323" s="7"/>
      <c r="P323" s="20"/>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3"/>
      <c r="BC323" s="3"/>
      <c r="BD323" s="8"/>
      <c r="BE323" s="8"/>
      <c r="BF323" s="8"/>
      <c r="BG323" s="3"/>
      <c r="BH323" s="3"/>
      <c r="BI323" s="8"/>
      <c r="BJ323" s="8"/>
      <c r="BK323" s="3"/>
      <c r="BL323" s="3"/>
      <c r="BM323" s="8"/>
      <c r="BN323" s="8"/>
      <c r="BO323" s="3"/>
      <c r="BP323" s="3"/>
      <c r="BQ323" s="8"/>
      <c r="BR323" s="8"/>
      <c r="BS323" s="3"/>
      <c r="BT323" s="3"/>
      <c r="BU323" s="8"/>
      <c r="BV323" s="8"/>
      <c r="BW323" s="3"/>
      <c r="BX323" s="3"/>
      <c r="BY323" s="9"/>
      <c r="BZ323" s="9"/>
      <c r="CA323" s="3"/>
      <c r="CB323" s="3"/>
      <c r="CC323" s="8"/>
      <c r="CD323" s="8"/>
      <c r="CE323" s="8"/>
      <c r="CF323" s="8"/>
      <c r="CG323" s="8"/>
      <c r="CH323" s="8"/>
      <c r="CI323" s="8"/>
      <c r="CJ323" s="8"/>
      <c r="CK323" s="8"/>
      <c r="CL323" s="8"/>
      <c r="CM323" s="8"/>
      <c r="CN323" s="8"/>
      <c r="CO323" s="8"/>
      <c r="CP323" s="8"/>
      <c r="CQ323" s="8"/>
      <c r="CR323" s="8"/>
      <c r="CS323" s="8"/>
      <c r="CT323" s="8"/>
      <c r="CU323" s="8"/>
      <c r="CV323" s="8"/>
      <c r="CW323" s="8"/>
      <c r="CX323" s="8"/>
      <c r="CY323" s="8"/>
      <c r="CZ323" s="8"/>
      <c r="DA323" s="8"/>
      <c r="DB323" s="8"/>
      <c r="DC323" s="8"/>
      <c r="DD323" s="8"/>
      <c r="DE323" s="8"/>
      <c r="DF323" s="8"/>
      <c r="DG323" s="8"/>
      <c r="DH323" s="8"/>
      <c r="DI323" s="8"/>
      <c r="DJ323" s="8"/>
      <c r="DK323" s="8"/>
      <c r="DL323" s="8"/>
      <c r="DM323" s="8"/>
      <c r="DN323" s="8"/>
      <c r="DO323" s="8"/>
      <c r="DP323" s="8"/>
      <c r="DQ323" s="8"/>
      <c r="DR323" s="8"/>
      <c r="DS323" s="8"/>
      <c r="DT323" s="8"/>
    </row>
    <row r="324" spans="1:124" ht="16" x14ac:dyDescent="0.2">
      <c r="A324" s="20"/>
      <c r="B324" s="2"/>
      <c r="C324" s="3"/>
      <c r="D324" s="4"/>
      <c r="E324" s="3"/>
      <c r="F324" s="3"/>
      <c r="G324" s="5"/>
      <c r="H324" s="3"/>
      <c r="I324" s="3"/>
      <c r="J324" s="3"/>
      <c r="K324" s="3"/>
      <c r="L324" s="6"/>
      <c r="M324" s="3"/>
      <c r="N324" s="3"/>
      <c r="O324" s="7"/>
      <c r="P324" s="20"/>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3"/>
      <c r="BC324" s="3"/>
      <c r="BD324" s="8"/>
      <c r="BE324" s="8"/>
      <c r="BF324" s="8"/>
      <c r="BG324" s="3"/>
      <c r="BH324" s="3"/>
      <c r="BI324" s="8"/>
      <c r="BJ324" s="8"/>
      <c r="BK324" s="3"/>
      <c r="BL324" s="3"/>
      <c r="BM324" s="8"/>
      <c r="BN324" s="8"/>
      <c r="BO324" s="3"/>
      <c r="BP324" s="3"/>
      <c r="BQ324" s="8"/>
      <c r="BR324" s="8"/>
      <c r="BS324" s="3"/>
      <c r="BT324" s="3"/>
      <c r="BU324" s="8"/>
      <c r="BV324" s="8"/>
      <c r="BW324" s="3"/>
      <c r="BX324" s="3"/>
      <c r="BY324" s="9"/>
      <c r="BZ324" s="9"/>
      <c r="CA324" s="3"/>
      <c r="CB324" s="3"/>
      <c r="CC324" s="8"/>
      <c r="CD324" s="8"/>
      <c r="CE324" s="8"/>
      <c r="CF324" s="8"/>
      <c r="CG324" s="8"/>
      <c r="CH324" s="8"/>
      <c r="CI324" s="8"/>
      <c r="CJ324" s="8"/>
      <c r="CK324" s="8"/>
      <c r="CL324" s="8"/>
      <c r="CM324" s="8"/>
      <c r="CN324" s="8"/>
      <c r="CO324" s="8"/>
      <c r="CP324" s="8"/>
      <c r="CQ324" s="8"/>
      <c r="CR324" s="8"/>
      <c r="CS324" s="8"/>
      <c r="CT324" s="8"/>
      <c r="CU324" s="8"/>
      <c r="CV324" s="8"/>
      <c r="CW324" s="8"/>
      <c r="CX324" s="8"/>
      <c r="CY324" s="8"/>
      <c r="CZ324" s="8"/>
      <c r="DA324" s="8"/>
      <c r="DB324" s="8"/>
      <c r="DC324" s="8"/>
      <c r="DD324" s="8"/>
      <c r="DE324" s="8"/>
      <c r="DF324" s="8"/>
      <c r="DG324" s="8"/>
      <c r="DH324" s="8"/>
      <c r="DI324" s="8"/>
      <c r="DJ324" s="8"/>
      <c r="DK324" s="8"/>
      <c r="DL324" s="8"/>
      <c r="DM324" s="8"/>
      <c r="DN324" s="8"/>
      <c r="DO324" s="8"/>
      <c r="DP324" s="8"/>
      <c r="DQ324" s="8"/>
      <c r="DR324" s="8"/>
      <c r="DS324" s="8"/>
      <c r="DT324" s="8"/>
    </row>
    <row r="325" spans="1:124" ht="16" x14ac:dyDescent="0.2">
      <c r="A325" s="20"/>
      <c r="B325" s="2"/>
      <c r="C325" s="3"/>
      <c r="D325" s="4"/>
      <c r="E325" s="3"/>
      <c r="F325" s="3"/>
      <c r="G325" s="5"/>
      <c r="H325" s="3"/>
      <c r="I325" s="3"/>
      <c r="J325" s="3"/>
      <c r="K325" s="3"/>
      <c r="L325" s="6"/>
      <c r="M325" s="3"/>
      <c r="N325" s="3"/>
      <c r="O325" s="7"/>
      <c r="P325" s="20"/>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3"/>
      <c r="BC325" s="3"/>
      <c r="BD325" s="8"/>
      <c r="BE325" s="8"/>
      <c r="BF325" s="8"/>
      <c r="BG325" s="3"/>
      <c r="BH325" s="3"/>
      <c r="BI325" s="8"/>
      <c r="BJ325" s="8"/>
      <c r="BK325" s="3"/>
      <c r="BL325" s="3"/>
      <c r="BM325" s="8"/>
      <c r="BN325" s="8"/>
      <c r="BO325" s="3"/>
      <c r="BP325" s="3"/>
      <c r="BQ325" s="8"/>
      <c r="BR325" s="8"/>
      <c r="BS325" s="3"/>
      <c r="BT325" s="3"/>
      <c r="BU325" s="8"/>
      <c r="BV325" s="8"/>
      <c r="BW325" s="3"/>
      <c r="BX325" s="3"/>
      <c r="BY325" s="9"/>
      <c r="BZ325" s="9"/>
      <c r="CA325" s="3"/>
      <c r="CB325" s="3"/>
      <c r="CC325" s="8"/>
      <c r="CD325" s="8"/>
      <c r="CE325" s="8"/>
      <c r="CF325" s="8"/>
      <c r="CG325" s="8"/>
      <c r="CH325" s="8"/>
      <c r="CI325" s="8"/>
      <c r="CJ325" s="8"/>
      <c r="CK325" s="8"/>
      <c r="CL325" s="8"/>
      <c r="CM325" s="8"/>
      <c r="CN325" s="8"/>
      <c r="CO325" s="8"/>
      <c r="CP325" s="8"/>
      <c r="CQ325" s="8"/>
      <c r="CR325" s="8"/>
      <c r="CS325" s="8"/>
      <c r="CT325" s="8"/>
      <c r="CU325" s="8"/>
      <c r="CV325" s="8"/>
      <c r="CW325" s="8"/>
      <c r="CX325" s="8"/>
      <c r="CY325" s="8"/>
      <c r="CZ325" s="8"/>
      <c r="DA325" s="8"/>
      <c r="DB325" s="8"/>
      <c r="DC325" s="8"/>
      <c r="DD325" s="8"/>
      <c r="DE325" s="8"/>
      <c r="DF325" s="8"/>
      <c r="DG325" s="8"/>
      <c r="DH325" s="8"/>
      <c r="DI325" s="8"/>
      <c r="DJ325" s="8"/>
      <c r="DK325" s="8"/>
      <c r="DL325" s="8"/>
      <c r="DM325" s="8"/>
      <c r="DN325" s="8"/>
      <c r="DO325" s="8"/>
      <c r="DP325" s="8"/>
      <c r="DQ325" s="8"/>
      <c r="DR325" s="8"/>
      <c r="DS325" s="8"/>
      <c r="DT325" s="8"/>
    </row>
    <row r="326" spans="1:124" ht="16" x14ac:dyDescent="0.2">
      <c r="A326" s="20"/>
      <c r="B326" s="2"/>
      <c r="C326" s="3"/>
      <c r="D326" s="4"/>
      <c r="E326" s="3"/>
      <c r="F326" s="3"/>
      <c r="G326" s="5"/>
      <c r="H326" s="3"/>
      <c r="I326" s="3"/>
      <c r="J326" s="3"/>
      <c r="K326" s="3"/>
      <c r="L326" s="6"/>
      <c r="M326" s="3"/>
      <c r="N326" s="3"/>
      <c r="O326" s="7"/>
      <c r="P326" s="20"/>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3"/>
      <c r="BC326" s="3"/>
      <c r="BD326" s="8"/>
      <c r="BE326" s="8"/>
      <c r="BF326" s="8"/>
      <c r="BG326" s="3"/>
      <c r="BH326" s="3"/>
      <c r="BI326" s="8"/>
      <c r="BJ326" s="8"/>
      <c r="BK326" s="3"/>
      <c r="BL326" s="3"/>
      <c r="BM326" s="8"/>
      <c r="BN326" s="8"/>
      <c r="BO326" s="3"/>
      <c r="BP326" s="3"/>
      <c r="BQ326" s="8"/>
      <c r="BR326" s="8"/>
      <c r="BS326" s="3"/>
      <c r="BT326" s="3"/>
      <c r="BU326" s="8"/>
      <c r="BV326" s="8"/>
      <c r="BW326" s="3"/>
      <c r="BX326" s="3"/>
      <c r="BY326" s="9"/>
      <c r="BZ326" s="9"/>
      <c r="CA326" s="3"/>
      <c r="CB326" s="3"/>
      <c r="CC326" s="8"/>
      <c r="CD326" s="8"/>
      <c r="CE326" s="8"/>
      <c r="CF326" s="8"/>
      <c r="CG326" s="8"/>
      <c r="CH326" s="8"/>
      <c r="CI326" s="8"/>
      <c r="CJ326" s="8"/>
      <c r="CK326" s="8"/>
      <c r="CL326" s="8"/>
      <c r="CM326" s="8"/>
      <c r="CN326" s="8"/>
      <c r="CO326" s="8"/>
      <c r="CP326" s="8"/>
      <c r="CQ326" s="8"/>
      <c r="CR326" s="8"/>
      <c r="CS326" s="8"/>
      <c r="CT326" s="8"/>
      <c r="CU326" s="8"/>
      <c r="CV326" s="8"/>
      <c r="CW326" s="8"/>
      <c r="CX326" s="8"/>
      <c r="CY326" s="8"/>
      <c r="CZ326" s="8"/>
      <c r="DA326" s="8"/>
      <c r="DB326" s="8"/>
      <c r="DC326" s="8"/>
      <c r="DD326" s="8"/>
      <c r="DE326" s="8"/>
      <c r="DF326" s="8"/>
      <c r="DG326" s="8"/>
      <c r="DH326" s="8"/>
      <c r="DI326" s="8"/>
      <c r="DJ326" s="8"/>
      <c r="DK326" s="8"/>
      <c r="DL326" s="8"/>
      <c r="DM326" s="8"/>
      <c r="DN326" s="8"/>
      <c r="DO326" s="8"/>
      <c r="DP326" s="8"/>
      <c r="DQ326" s="8"/>
      <c r="DR326" s="8"/>
      <c r="DS326" s="8"/>
      <c r="DT326" s="8"/>
    </row>
    <row r="327" spans="1:124" ht="16" x14ac:dyDescent="0.2">
      <c r="A327" s="20"/>
      <c r="B327" s="2"/>
      <c r="C327" s="3"/>
      <c r="D327" s="4"/>
      <c r="E327" s="3"/>
      <c r="F327" s="3"/>
      <c r="G327" s="5"/>
      <c r="H327" s="3"/>
      <c r="I327" s="3"/>
      <c r="J327" s="3"/>
      <c r="K327" s="3"/>
      <c r="L327" s="6"/>
      <c r="M327" s="3"/>
      <c r="N327" s="3"/>
      <c r="O327" s="7"/>
      <c r="P327" s="20"/>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3"/>
      <c r="BC327" s="3"/>
      <c r="BD327" s="8"/>
      <c r="BE327" s="8"/>
      <c r="BF327" s="8"/>
      <c r="BG327" s="3"/>
      <c r="BH327" s="3"/>
      <c r="BI327" s="8"/>
      <c r="BJ327" s="8"/>
      <c r="BK327" s="3"/>
      <c r="BL327" s="3"/>
      <c r="BM327" s="8"/>
      <c r="BN327" s="8"/>
      <c r="BO327" s="3"/>
      <c r="BP327" s="3"/>
      <c r="BQ327" s="8"/>
      <c r="BR327" s="8"/>
      <c r="BS327" s="3"/>
      <c r="BT327" s="3"/>
      <c r="BU327" s="8"/>
      <c r="BV327" s="8"/>
      <c r="BW327" s="3"/>
      <c r="BX327" s="3"/>
      <c r="BY327" s="9"/>
      <c r="BZ327" s="9"/>
      <c r="CA327" s="3"/>
      <c r="CB327" s="3"/>
      <c r="CC327" s="8"/>
      <c r="CD327" s="8"/>
      <c r="CE327" s="8"/>
      <c r="CF327" s="8"/>
      <c r="CG327" s="8"/>
      <c r="CH327" s="8"/>
      <c r="CI327" s="8"/>
      <c r="CJ327" s="8"/>
      <c r="CK327" s="8"/>
      <c r="CL327" s="8"/>
      <c r="CM327" s="8"/>
      <c r="CN327" s="8"/>
      <c r="CO327" s="8"/>
      <c r="CP327" s="8"/>
      <c r="CQ327" s="8"/>
      <c r="CR327" s="8"/>
      <c r="CS327" s="8"/>
      <c r="CT327" s="8"/>
      <c r="CU327" s="8"/>
      <c r="CV327" s="8"/>
      <c r="CW327" s="8"/>
      <c r="CX327" s="8"/>
      <c r="CY327" s="8"/>
      <c r="CZ327" s="8"/>
      <c r="DA327" s="8"/>
      <c r="DB327" s="8"/>
      <c r="DC327" s="8"/>
      <c r="DD327" s="8"/>
      <c r="DE327" s="8"/>
      <c r="DF327" s="8"/>
      <c r="DG327" s="8"/>
      <c r="DH327" s="8"/>
      <c r="DI327" s="8"/>
      <c r="DJ327" s="8"/>
      <c r="DK327" s="8"/>
      <c r="DL327" s="8"/>
      <c r="DM327" s="8"/>
      <c r="DN327" s="8"/>
      <c r="DO327" s="8"/>
      <c r="DP327" s="8"/>
      <c r="DQ327" s="8"/>
      <c r="DR327" s="8"/>
      <c r="DS327" s="8"/>
      <c r="DT327" s="8"/>
    </row>
    <row r="328" spans="1:124" ht="16" x14ac:dyDescent="0.2">
      <c r="A328" s="20"/>
      <c r="B328" s="2"/>
      <c r="C328" s="3"/>
      <c r="D328" s="4"/>
      <c r="E328" s="3"/>
      <c r="F328" s="3"/>
      <c r="G328" s="5"/>
      <c r="H328" s="3"/>
      <c r="I328" s="3"/>
      <c r="J328" s="3"/>
      <c r="K328" s="3"/>
      <c r="L328" s="6"/>
      <c r="M328" s="3"/>
      <c r="N328" s="3"/>
      <c r="O328" s="7"/>
      <c r="P328" s="20"/>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3"/>
      <c r="BC328" s="3"/>
      <c r="BD328" s="8"/>
      <c r="BE328" s="8"/>
      <c r="BF328" s="8"/>
      <c r="BG328" s="3"/>
      <c r="BH328" s="3"/>
      <c r="BI328" s="8"/>
      <c r="BJ328" s="8"/>
      <c r="BK328" s="3"/>
      <c r="BL328" s="3"/>
      <c r="BM328" s="8"/>
      <c r="BN328" s="8"/>
      <c r="BO328" s="3"/>
      <c r="BP328" s="3"/>
      <c r="BQ328" s="8"/>
      <c r="BR328" s="8"/>
      <c r="BS328" s="3"/>
      <c r="BT328" s="3"/>
      <c r="BU328" s="8"/>
      <c r="BV328" s="8"/>
      <c r="BW328" s="3"/>
      <c r="BX328" s="3"/>
      <c r="BY328" s="9"/>
      <c r="BZ328" s="9"/>
      <c r="CA328" s="3"/>
      <c r="CB328" s="3"/>
      <c r="CC328" s="8"/>
      <c r="CD328" s="8"/>
      <c r="CE328" s="8"/>
      <c r="CF328" s="8"/>
      <c r="CG328" s="8"/>
      <c r="CH328" s="8"/>
      <c r="CI328" s="8"/>
      <c r="CJ328" s="8"/>
      <c r="CK328" s="8"/>
      <c r="CL328" s="8"/>
      <c r="CM328" s="8"/>
      <c r="CN328" s="8"/>
      <c r="CO328" s="8"/>
      <c r="CP328" s="8"/>
      <c r="CQ328" s="8"/>
      <c r="CR328" s="8"/>
      <c r="CS328" s="8"/>
      <c r="CT328" s="8"/>
      <c r="CU328" s="8"/>
      <c r="CV328" s="8"/>
      <c r="CW328" s="8"/>
      <c r="CX328" s="8"/>
      <c r="CY328" s="8"/>
      <c r="CZ328" s="8"/>
      <c r="DA328" s="8"/>
      <c r="DB328" s="8"/>
      <c r="DC328" s="8"/>
      <c r="DD328" s="8"/>
      <c r="DE328" s="8"/>
      <c r="DF328" s="8"/>
      <c r="DG328" s="8"/>
      <c r="DH328" s="8"/>
      <c r="DI328" s="8"/>
      <c r="DJ328" s="8"/>
      <c r="DK328" s="8"/>
      <c r="DL328" s="8"/>
      <c r="DM328" s="8"/>
      <c r="DN328" s="8"/>
      <c r="DO328" s="8"/>
      <c r="DP328" s="8"/>
      <c r="DQ328" s="8"/>
      <c r="DR328" s="8"/>
      <c r="DS328" s="8"/>
      <c r="DT328" s="8"/>
    </row>
    <row r="329" spans="1:124" ht="16" x14ac:dyDescent="0.2">
      <c r="A329" s="20"/>
      <c r="B329" s="2"/>
      <c r="C329" s="3"/>
      <c r="D329" s="4"/>
      <c r="E329" s="3"/>
      <c r="F329" s="3"/>
      <c r="G329" s="5"/>
      <c r="H329" s="3"/>
      <c r="I329" s="3"/>
      <c r="J329" s="3"/>
      <c r="K329" s="3"/>
      <c r="L329" s="6"/>
      <c r="M329" s="3"/>
      <c r="N329" s="3"/>
      <c r="O329" s="7"/>
      <c r="P329" s="20"/>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3"/>
      <c r="BC329" s="3"/>
      <c r="BD329" s="8"/>
      <c r="BE329" s="8"/>
      <c r="BF329" s="8"/>
      <c r="BG329" s="3"/>
      <c r="BH329" s="3"/>
      <c r="BI329" s="8"/>
      <c r="BJ329" s="8"/>
      <c r="BK329" s="3"/>
      <c r="BL329" s="3"/>
      <c r="BM329" s="8"/>
      <c r="BN329" s="8"/>
      <c r="BO329" s="3"/>
      <c r="BP329" s="3"/>
      <c r="BQ329" s="8"/>
      <c r="BR329" s="8"/>
      <c r="BS329" s="3"/>
      <c r="BT329" s="3"/>
      <c r="BU329" s="8"/>
      <c r="BV329" s="8"/>
      <c r="BW329" s="3"/>
      <c r="BX329" s="3"/>
      <c r="BY329" s="9"/>
      <c r="BZ329" s="9"/>
      <c r="CA329" s="3"/>
      <c r="CB329" s="3"/>
      <c r="CC329" s="8"/>
      <c r="CD329" s="8"/>
      <c r="CE329" s="8"/>
      <c r="CF329" s="8"/>
      <c r="CG329" s="8"/>
      <c r="CH329" s="8"/>
      <c r="CI329" s="8"/>
      <c r="CJ329" s="8"/>
      <c r="CK329" s="8"/>
      <c r="CL329" s="8"/>
      <c r="CM329" s="8"/>
      <c r="CN329" s="8"/>
      <c r="CO329" s="8"/>
      <c r="CP329" s="8"/>
      <c r="CQ329" s="8"/>
      <c r="CR329" s="8"/>
      <c r="CS329" s="8"/>
      <c r="CT329" s="8"/>
      <c r="CU329" s="8"/>
      <c r="CV329" s="8"/>
      <c r="CW329" s="8"/>
      <c r="CX329" s="8"/>
      <c r="CY329" s="8"/>
      <c r="CZ329" s="8"/>
      <c r="DA329" s="8"/>
      <c r="DB329" s="8"/>
      <c r="DC329" s="8"/>
      <c r="DD329" s="8"/>
      <c r="DE329" s="8"/>
      <c r="DF329" s="8"/>
      <c r="DG329" s="8"/>
      <c r="DH329" s="8"/>
      <c r="DI329" s="8"/>
      <c r="DJ329" s="8"/>
      <c r="DK329" s="8"/>
      <c r="DL329" s="8"/>
      <c r="DM329" s="8"/>
      <c r="DN329" s="8"/>
      <c r="DO329" s="8"/>
      <c r="DP329" s="8"/>
      <c r="DQ329" s="8"/>
      <c r="DR329" s="8"/>
      <c r="DS329" s="8"/>
      <c r="DT329" s="8"/>
    </row>
    <row r="330" spans="1:124" ht="16" x14ac:dyDescent="0.2">
      <c r="A330" s="20"/>
      <c r="B330" s="2"/>
      <c r="C330" s="3"/>
      <c r="D330" s="4"/>
      <c r="E330" s="3"/>
      <c r="F330" s="3"/>
      <c r="G330" s="5"/>
      <c r="H330" s="3"/>
      <c r="I330" s="3"/>
      <c r="J330" s="3"/>
      <c r="K330" s="3"/>
      <c r="L330" s="6"/>
      <c r="M330" s="3"/>
      <c r="N330" s="3"/>
      <c r="O330" s="7"/>
      <c r="P330" s="20"/>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3"/>
      <c r="BC330" s="3"/>
      <c r="BD330" s="8"/>
      <c r="BE330" s="8"/>
      <c r="BF330" s="8"/>
      <c r="BG330" s="3"/>
      <c r="BH330" s="3"/>
      <c r="BI330" s="8"/>
      <c r="BJ330" s="8"/>
      <c r="BK330" s="3"/>
      <c r="BL330" s="3"/>
      <c r="BM330" s="8"/>
      <c r="BN330" s="8"/>
      <c r="BO330" s="3"/>
      <c r="BP330" s="3"/>
      <c r="BQ330" s="8"/>
      <c r="BR330" s="8"/>
      <c r="BS330" s="3"/>
      <c r="BT330" s="3"/>
      <c r="BU330" s="8"/>
      <c r="BV330" s="8"/>
      <c r="BW330" s="3"/>
      <c r="BX330" s="3"/>
      <c r="BY330" s="9"/>
      <c r="BZ330" s="9"/>
      <c r="CA330" s="3"/>
      <c r="CB330" s="3"/>
      <c r="CC330" s="8"/>
      <c r="CD330" s="8"/>
      <c r="CE330" s="8"/>
      <c r="CF330" s="8"/>
      <c r="CG330" s="8"/>
      <c r="CH330" s="8"/>
      <c r="CI330" s="8"/>
      <c r="CJ330" s="8"/>
      <c r="CK330" s="8"/>
      <c r="CL330" s="8"/>
      <c r="CM330" s="8"/>
      <c r="CN330" s="8"/>
      <c r="CO330" s="8"/>
      <c r="CP330" s="8"/>
      <c r="CQ330" s="8"/>
      <c r="CR330" s="8"/>
      <c r="CS330" s="8"/>
      <c r="CT330" s="8"/>
      <c r="CU330" s="8"/>
      <c r="CV330" s="8"/>
      <c r="CW330" s="8"/>
      <c r="CX330" s="8"/>
      <c r="CY330" s="8"/>
      <c r="CZ330" s="8"/>
      <c r="DA330" s="8"/>
      <c r="DB330" s="8"/>
      <c r="DC330" s="8"/>
      <c r="DD330" s="8"/>
      <c r="DE330" s="8"/>
      <c r="DF330" s="8"/>
      <c r="DG330" s="8"/>
      <c r="DH330" s="8"/>
      <c r="DI330" s="8"/>
      <c r="DJ330" s="8"/>
      <c r="DK330" s="8"/>
      <c r="DL330" s="8"/>
      <c r="DM330" s="8"/>
      <c r="DN330" s="8"/>
      <c r="DO330" s="8"/>
      <c r="DP330" s="8"/>
      <c r="DQ330" s="8"/>
      <c r="DR330" s="8"/>
      <c r="DS330" s="8"/>
      <c r="DT330" s="8"/>
    </row>
    <row r="331" spans="1:124" ht="16" x14ac:dyDescent="0.2">
      <c r="A331" s="20"/>
      <c r="B331" s="2"/>
      <c r="C331" s="3"/>
      <c r="D331" s="4"/>
      <c r="E331" s="3"/>
      <c r="F331" s="3"/>
      <c r="G331" s="5"/>
      <c r="H331" s="3"/>
      <c r="I331" s="3"/>
      <c r="J331" s="3"/>
      <c r="K331" s="3"/>
      <c r="L331" s="6"/>
      <c r="M331" s="3"/>
      <c r="N331" s="3"/>
      <c r="O331" s="7"/>
      <c r="P331" s="20"/>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3"/>
      <c r="BC331" s="3"/>
      <c r="BD331" s="8"/>
      <c r="BE331" s="8"/>
      <c r="BF331" s="8"/>
      <c r="BG331" s="3"/>
      <c r="BH331" s="3"/>
      <c r="BI331" s="8"/>
      <c r="BJ331" s="8"/>
      <c r="BK331" s="3"/>
      <c r="BL331" s="3"/>
      <c r="BM331" s="8"/>
      <c r="BN331" s="8"/>
      <c r="BO331" s="3"/>
      <c r="BP331" s="3"/>
      <c r="BQ331" s="8"/>
      <c r="BR331" s="8"/>
      <c r="BS331" s="3"/>
      <c r="BT331" s="3"/>
      <c r="BU331" s="8"/>
      <c r="BV331" s="8"/>
      <c r="BW331" s="3"/>
      <c r="BX331" s="3"/>
      <c r="BY331" s="9"/>
      <c r="BZ331" s="9"/>
      <c r="CA331" s="3"/>
      <c r="CB331" s="3"/>
      <c r="CC331" s="8"/>
      <c r="CD331" s="8"/>
      <c r="CE331" s="8"/>
      <c r="CF331" s="8"/>
      <c r="CG331" s="8"/>
      <c r="CH331" s="8"/>
      <c r="CI331" s="8"/>
      <c r="CJ331" s="8"/>
      <c r="CK331" s="8"/>
      <c r="CL331" s="8"/>
      <c r="CM331" s="8"/>
      <c r="CN331" s="8"/>
      <c r="CO331" s="8"/>
      <c r="CP331" s="8"/>
      <c r="CQ331" s="8"/>
      <c r="CR331" s="8"/>
      <c r="CS331" s="8"/>
      <c r="CT331" s="8"/>
      <c r="CU331" s="8"/>
      <c r="CV331" s="8"/>
      <c r="CW331" s="8"/>
      <c r="CX331" s="8"/>
      <c r="CY331" s="8"/>
      <c r="CZ331" s="8"/>
      <c r="DA331" s="8"/>
      <c r="DB331" s="8"/>
      <c r="DC331" s="8"/>
      <c r="DD331" s="8"/>
      <c r="DE331" s="8"/>
      <c r="DF331" s="8"/>
      <c r="DG331" s="8"/>
      <c r="DH331" s="8"/>
      <c r="DI331" s="8"/>
      <c r="DJ331" s="8"/>
      <c r="DK331" s="8"/>
      <c r="DL331" s="8"/>
      <c r="DM331" s="8"/>
      <c r="DN331" s="8"/>
      <c r="DO331" s="8"/>
      <c r="DP331" s="8"/>
      <c r="DQ331" s="8"/>
      <c r="DR331" s="8"/>
      <c r="DS331" s="8"/>
      <c r="DT331" s="8"/>
    </row>
    <row r="332" spans="1:124" ht="16" x14ac:dyDescent="0.2">
      <c r="A332" s="20"/>
      <c r="B332" s="2"/>
      <c r="C332" s="3"/>
      <c r="D332" s="4"/>
      <c r="E332" s="3"/>
      <c r="F332" s="3"/>
      <c r="G332" s="5"/>
      <c r="H332" s="3"/>
      <c r="I332" s="3"/>
      <c r="J332" s="3"/>
      <c r="K332" s="3"/>
      <c r="L332" s="6"/>
      <c r="M332" s="3"/>
      <c r="N332" s="3"/>
      <c r="O332" s="7"/>
      <c r="P332" s="20"/>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3"/>
      <c r="BC332" s="3"/>
      <c r="BD332" s="8"/>
      <c r="BE332" s="8"/>
      <c r="BF332" s="8"/>
      <c r="BG332" s="3"/>
      <c r="BH332" s="3"/>
      <c r="BI332" s="8"/>
      <c r="BJ332" s="8"/>
      <c r="BK332" s="3"/>
      <c r="BL332" s="3"/>
      <c r="BM332" s="8"/>
      <c r="BN332" s="8"/>
      <c r="BO332" s="3"/>
      <c r="BP332" s="3"/>
      <c r="BQ332" s="8"/>
      <c r="BR332" s="8"/>
      <c r="BS332" s="3"/>
      <c r="BT332" s="3"/>
      <c r="BU332" s="8"/>
      <c r="BV332" s="8"/>
      <c r="BW332" s="3"/>
      <c r="BX332" s="3"/>
      <c r="BY332" s="9"/>
      <c r="BZ332" s="9"/>
      <c r="CA332" s="3"/>
      <c r="CB332" s="3"/>
      <c r="CC332" s="8"/>
      <c r="CD332" s="8"/>
      <c r="CE332" s="8"/>
      <c r="CF332" s="8"/>
      <c r="CG332" s="8"/>
      <c r="CH332" s="8"/>
      <c r="CI332" s="8"/>
      <c r="CJ332" s="8"/>
      <c r="CK332" s="8"/>
      <c r="CL332" s="8"/>
      <c r="CM332" s="8"/>
      <c r="CN332" s="8"/>
      <c r="CO332" s="8"/>
      <c r="CP332" s="8"/>
      <c r="CQ332" s="8"/>
      <c r="CR332" s="8"/>
      <c r="CS332" s="8"/>
      <c r="CT332" s="8"/>
      <c r="CU332" s="8"/>
      <c r="CV332" s="8"/>
      <c r="CW332" s="8"/>
      <c r="CX332" s="8"/>
      <c r="CY332" s="8"/>
      <c r="CZ332" s="8"/>
      <c r="DA332" s="8"/>
      <c r="DB332" s="8"/>
      <c r="DC332" s="8"/>
      <c r="DD332" s="8"/>
      <c r="DE332" s="8"/>
      <c r="DF332" s="8"/>
      <c r="DG332" s="8"/>
      <c r="DH332" s="8"/>
      <c r="DI332" s="8"/>
      <c r="DJ332" s="8"/>
      <c r="DK332" s="8"/>
      <c r="DL332" s="8"/>
      <c r="DM332" s="8"/>
      <c r="DN332" s="8"/>
      <c r="DO332" s="8"/>
      <c r="DP332" s="8"/>
      <c r="DQ332" s="8"/>
      <c r="DR332" s="8"/>
      <c r="DS332" s="8"/>
      <c r="DT332" s="8"/>
    </row>
    <row r="333" spans="1:124" ht="16" x14ac:dyDescent="0.2">
      <c r="A333" s="20"/>
      <c r="B333" s="2"/>
      <c r="C333" s="3"/>
      <c r="D333" s="4"/>
      <c r="E333" s="3"/>
      <c r="F333" s="3"/>
      <c r="G333" s="5"/>
      <c r="H333" s="3"/>
      <c r="I333" s="3"/>
      <c r="J333" s="3"/>
      <c r="K333" s="3"/>
      <c r="L333" s="6"/>
      <c r="M333" s="3"/>
      <c r="N333" s="3"/>
      <c r="O333" s="7"/>
      <c r="P333" s="20"/>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3"/>
      <c r="BC333" s="3"/>
      <c r="BD333" s="8"/>
      <c r="BE333" s="8"/>
      <c r="BF333" s="8"/>
      <c r="BG333" s="3"/>
      <c r="BH333" s="3"/>
      <c r="BI333" s="8"/>
      <c r="BJ333" s="8"/>
      <c r="BK333" s="3"/>
      <c r="BL333" s="3"/>
      <c r="BM333" s="8"/>
      <c r="BN333" s="8"/>
      <c r="BO333" s="3"/>
      <c r="BP333" s="3"/>
      <c r="BQ333" s="8"/>
      <c r="BR333" s="8"/>
      <c r="BS333" s="3"/>
      <c r="BT333" s="3"/>
      <c r="BU333" s="8"/>
      <c r="BV333" s="8"/>
      <c r="BW333" s="3"/>
      <c r="BX333" s="3"/>
      <c r="BY333" s="9"/>
      <c r="BZ333" s="9"/>
      <c r="CA333" s="3"/>
      <c r="CB333" s="3"/>
      <c r="CC333" s="8"/>
      <c r="CD333" s="8"/>
      <c r="CE333" s="8"/>
      <c r="CF333" s="8"/>
      <c r="CG333" s="8"/>
      <c r="CH333" s="8"/>
      <c r="CI333" s="8"/>
      <c r="CJ333" s="8"/>
      <c r="CK333" s="8"/>
      <c r="CL333" s="8"/>
      <c r="CM333" s="8"/>
      <c r="CN333" s="8"/>
      <c r="CO333" s="8"/>
      <c r="CP333" s="8"/>
      <c r="CQ333" s="8"/>
      <c r="CR333" s="8"/>
      <c r="CS333" s="8"/>
      <c r="CT333" s="8"/>
      <c r="CU333" s="8"/>
      <c r="CV333" s="8"/>
      <c r="CW333" s="8"/>
      <c r="CX333" s="8"/>
      <c r="CY333" s="8"/>
      <c r="CZ333" s="8"/>
      <c r="DA333" s="8"/>
      <c r="DB333" s="8"/>
      <c r="DC333" s="8"/>
      <c r="DD333" s="8"/>
      <c r="DE333" s="8"/>
      <c r="DF333" s="8"/>
      <c r="DG333" s="8"/>
      <c r="DH333" s="8"/>
      <c r="DI333" s="8"/>
      <c r="DJ333" s="8"/>
      <c r="DK333" s="8"/>
      <c r="DL333" s="8"/>
      <c r="DM333" s="8"/>
      <c r="DN333" s="8"/>
      <c r="DO333" s="8"/>
      <c r="DP333" s="8"/>
      <c r="DQ333" s="8"/>
      <c r="DR333" s="8"/>
      <c r="DS333" s="8"/>
      <c r="DT333" s="8"/>
    </row>
    <row r="334" spans="1:124" ht="16" x14ac:dyDescent="0.2">
      <c r="A334" s="20"/>
      <c r="B334" s="2"/>
      <c r="C334" s="3"/>
      <c r="D334" s="4"/>
      <c r="E334" s="3"/>
      <c r="F334" s="3"/>
      <c r="G334" s="5"/>
      <c r="H334" s="3"/>
      <c r="I334" s="3"/>
      <c r="J334" s="3"/>
      <c r="K334" s="3"/>
      <c r="L334" s="6"/>
      <c r="M334" s="3"/>
      <c r="N334" s="3"/>
      <c r="O334" s="7"/>
      <c r="P334" s="20"/>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3"/>
      <c r="BC334" s="3"/>
      <c r="BD334" s="8"/>
      <c r="BE334" s="8"/>
      <c r="BF334" s="8"/>
      <c r="BG334" s="3"/>
      <c r="BH334" s="3"/>
      <c r="BI334" s="8"/>
      <c r="BJ334" s="8"/>
      <c r="BK334" s="3"/>
      <c r="BL334" s="3"/>
      <c r="BM334" s="8"/>
      <c r="BN334" s="8"/>
      <c r="BO334" s="3"/>
      <c r="BP334" s="3"/>
      <c r="BQ334" s="8"/>
      <c r="BR334" s="8"/>
      <c r="BS334" s="3"/>
      <c r="BT334" s="3"/>
      <c r="BU334" s="8"/>
      <c r="BV334" s="8"/>
      <c r="BW334" s="3"/>
      <c r="BX334" s="3"/>
      <c r="BY334" s="9"/>
      <c r="BZ334" s="9"/>
      <c r="CA334" s="3"/>
      <c r="CB334" s="3"/>
      <c r="CC334" s="8"/>
      <c r="CD334" s="8"/>
      <c r="CE334" s="8"/>
      <c r="CF334" s="8"/>
      <c r="CG334" s="8"/>
      <c r="CH334" s="8"/>
      <c r="CI334" s="8"/>
      <c r="CJ334" s="8"/>
      <c r="CK334" s="8"/>
      <c r="CL334" s="8"/>
      <c r="CM334" s="8"/>
      <c r="CN334" s="8"/>
      <c r="CO334" s="8"/>
      <c r="CP334" s="8"/>
      <c r="CQ334" s="8"/>
      <c r="CR334" s="8"/>
      <c r="CS334" s="8"/>
      <c r="CT334" s="8"/>
      <c r="CU334" s="8"/>
      <c r="CV334" s="8"/>
      <c r="CW334" s="8"/>
      <c r="CX334" s="8"/>
      <c r="CY334" s="8"/>
      <c r="CZ334" s="8"/>
      <c r="DA334" s="8"/>
      <c r="DB334" s="8"/>
      <c r="DC334" s="8"/>
      <c r="DD334" s="8"/>
      <c r="DE334" s="8"/>
      <c r="DF334" s="8"/>
      <c r="DG334" s="8"/>
      <c r="DH334" s="8"/>
      <c r="DI334" s="8"/>
      <c r="DJ334" s="8"/>
      <c r="DK334" s="8"/>
      <c r="DL334" s="8"/>
      <c r="DM334" s="8"/>
      <c r="DN334" s="8"/>
      <c r="DO334" s="8"/>
      <c r="DP334" s="8"/>
      <c r="DQ334" s="8"/>
      <c r="DR334" s="8"/>
      <c r="DS334" s="8"/>
      <c r="DT334" s="8"/>
    </row>
    <row r="335" spans="1:124" ht="16" x14ac:dyDescent="0.2">
      <c r="A335" s="20"/>
      <c r="B335" s="2"/>
      <c r="C335" s="3"/>
      <c r="D335" s="4"/>
      <c r="E335" s="3"/>
      <c r="F335" s="3"/>
      <c r="G335" s="5"/>
      <c r="H335" s="3"/>
      <c r="I335" s="3"/>
      <c r="J335" s="3"/>
      <c r="K335" s="3"/>
      <c r="L335" s="6"/>
      <c r="M335" s="3"/>
      <c r="N335" s="3"/>
      <c r="O335" s="7"/>
      <c r="P335" s="20"/>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3"/>
      <c r="BC335" s="3"/>
      <c r="BD335" s="8"/>
      <c r="BE335" s="8"/>
      <c r="BF335" s="8"/>
      <c r="BG335" s="3"/>
      <c r="BH335" s="3"/>
      <c r="BI335" s="8"/>
      <c r="BJ335" s="8"/>
      <c r="BK335" s="3"/>
      <c r="BL335" s="3"/>
      <c r="BM335" s="8"/>
      <c r="BN335" s="8"/>
      <c r="BO335" s="3"/>
      <c r="BP335" s="3"/>
      <c r="BQ335" s="8"/>
      <c r="BR335" s="8"/>
      <c r="BS335" s="3"/>
      <c r="BT335" s="3"/>
      <c r="BU335" s="8"/>
      <c r="BV335" s="8"/>
      <c r="BW335" s="3"/>
      <c r="BX335" s="3"/>
      <c r="BY335" s="9"/>
      <c r="BZ335" s="9"/>
      <c r="CA335" s="3"/>
      <c r="CB335" s="3"/>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c r="DC335" s="8"/>
      <c r="DD335" s="8"/>
      <c r="DE335" s="8"/>
      <c r="DF335" s="8"/>
      <c r="DG335" s="8"/>
      <c r="DH335" s="8"/>
      <c r="DI335" s="8"/>
      <c r="DJ335" s="8"/>
      <c r="DK335" s="8"/>
      <c r="DL335" s="8"/>
      <c r="DM335" s="8"/>
      <c r="DN335" s="8"/>
      <c r="DO335" s="8"/>
      <c r="DP335" s="8"/>
      <c r="DQ335" s="8"/>
      <c r="DR335" s="8"/>
      <c r="DS335" s="8"/>
      <c r="DT335" s="8"/>
    </row>
    <row r="336" spans="1:124" ht="16" x14ac:dyDescent="0.2">
      <c r="A336" s="20"/>
      <c r="B336" s="2"/>
      <c r="C336" s="3"/>
      <c r="D336" s="4"/>
      <c r="E336" s="3"/>
      <c r="F336" s="3"/>
      <c r="G336" s="5"/>
      <c r="H336" s="3"/>
      <c r="I336" s="3"/>
      <c r="J336" s="3"/>
      <c r="K336" s="3"/>
      <c r="L336" s="6"/>
      <c r="M336" s="3"/>
      <c r="N336" s="3"/>
      <c r="O336" s="7"/>
      <c r="P336" s="20"/>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3"/>
      <c r="BC336" s="3"/>
      <c r="BD336" s="8"/>
      <c r="BE336" s="8"/>
      <c r="BF336" s="8"/>
      <c r="BG336" s="3"/>
      <c r="BH336" s="3"/>
      <c r="BI336" s="8"/>
      <c r="BJ336" s="8"/>
      <c r="BK336" s="3"/>
      <c r="BL336" s="3"/>
      <c r="BM336" s="8"/>
      <c r="BN336" s="8"/>
      <c r="BO336" s="3"/>
      <c r="BP336" s="3"/>
      <c r="BQ336" s="8"/>
      <c r="BR336" s="8"/>
      <c r="BS336" s="3"/>
      <c r="BT336" s="3"/>
      <c r="BU336" s="8"/>
      <c r="BV336" s="8"/>
      <c r="BW336" s="3"/>
      <c r="BX336" s="3"/>
      <c r="BY336" s="9"/>
      <c r="BZ336" s="9"/>
      <c r="CA336" s="3"/>
      <c r="CB336" s="3"/>
      <c r="CC336" s="8"/>
      <c r="CD336" s="8"/>
      <c r="CE336" s="8"/>
      <c r="CF336" s="8"/>
      <c r="CG336" s="8"/>
      <c r="CH336" s="8"/>
      <c r="CI336" s="8"/>
      <c r="CJ336" s="8"/>
      <c r="CK336" s="8"/>
      <c r="CL336" s="8"/>
      <c r="CM336" s="8"/>
      <c r="CN336" s="8"/>
      <c r="CO336" s="8"/>
      <c r="CP336" s="8"/>
      <c r="CQ336" s="8"/>
      <c r="CR336" s="8"/>
      <c r="CS336" s="8"/>
      <c r="CT336" s="8"/>
      <c r="CU336" s="8"/>
      <c r="CV336" s="8"/>
      <c r="CW336" s="8"/>
      <c r="CX336" s="8"/>
      <c r="CY336" s="8"/>
      <c r="CZ336" s="8"/>
      <c r="DA336" s="8"/>
      <c r="DB336" s="8"/>
      <c r="DC336" s="8"/>
      <c r="DD336" s="8"/>
      <c r="DE336" s="8"/>
      <c r="DF336" s="8"/>
      <c r="DG336" s="8"/>
      <c r="DH336" s="8"/>
      <c r="DI336" s="8"/>
      <c r="DJ336" s="8"/>
      <c r="DK336" s="8"/>
      <c r="DL336" s="8"/>
      <c r="DM336" s="8"/>
      <c r="DN336" s="8"/>
      <c r="DO336" s="8"/>
      <c r="DP336" s="8"/>
      <c r="DQ336" s="8"/>
      <c r="DR336" s="8"/>
      <c r="DS336" s="8"/>
      <c r="DT336" s="8"/>
    </row>
    <row r="337" spans="1:124" ht="16" x14ac:dyDescent="0.2">
      <c r="A337" s="20"/>
      <c r="B337" s="2"/>
      <c r="C337" s="3"/>
      <c r="D337" s="4"/>
      <c r="E337" s="3"/>
      <c r="F337" s="3"/>
      <c r="G337" s="5"/>
      <c r="H337" s="3"/>
      <c r="I337" s="3"/>
      <c r="J337" s="3"/>
      <c r="K337" s="3"/>
      <c r="L337" s="6"/>
      <c r="M337" s="3"/>
      <c r="N337" s="3"/>
      <c r="O337" s="7"/>
      <c r="P337" s="20"/>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3"/>
      <c r="BC337" s="3"/>
      <c r="BD337" s="8"/>
      <c r="BE337" s="8"/>
      <c r="BF337" s="8"/>
      <c r="BG337" s="3"/>
      <c r="BH337" s="3"/>
      <c r="BI337" s="8"/>
      <c r="BJ337" s="8"/>
      <c r="BK337" s="3"/>
      <c r="BL337" s="3"/>
      <c r="BM337" s="8"/>
      <c r="BN337" s="8"/>
      <c r="BO337" s="3"/>
      <c r="BP337" s="3"/>
      <c r="BQ337" s="8"/>
      <c r="BR337" s="8"/>
      <c r="BS337" s="3"/>
      <c r="BT337" s="3"/>
      <c r="BU337" s="8"/>
      <c r="BV337" s="8"/>
      <c r="BW337" s="3"/>
      <c r="BX337" s="3"/>
      <c r="BY337" s="9"/>
      <c r="BZ337" s="9"/>
      <c r="CA337" s="3"/>
      <c r="CB337" s="3"/>
      <c r="CC337" s="8"/>
      <c r="CD337" s="8"/>
      <c r="CE337" s="8"/>
      <c r="CF337" s="8"/>
      <c r="CG337" s="8"/>
      <c r="CH337" s="8"/>
      <c r="CI337" s="8"/>
      <c r="CJ337" s="8"/>
      <c r="CK337" s="8"/>
      <c r="CL337" s="8"/>
      <c r="CM337" s="8"/>
      <c r="CN337" s="8"/>
      <c r="CO337" s="8"/>
      <c r="CP337" s="8"/>
      <c r="CQ337" s="8"/>
      <c r="CR337" s="8"/>
      <c r="CS337" s="8"/>
      <c r="CT337" s="8"/>
      <c r="CU337" s="8"/>
      <c r="CV337" s="8"/>
      <c r="CW337" s="8"/>
      <c r="CX337" s="8"/>
      <c r="CY337" s="8"/>
      <c r="CZ337" s="8"/>
      <c r="DA337" s="8"/>
      <c r="DB337" s="8"/>
      <c r="DC337" s="8"/>
      <c r="DD337" s="8"/>
      <c r="DE337" s="8"/>
      <c r="DF337" s="8"/>
      <c r="DG337" s="8"/>
      <c r="DH337" s="8"/>
      <c r="DI337" s="8"/>
      <c r="DJ337" s="8"/>
      <c r="DK337" s="8"/>
      <c r="DL337" s="8"/>
      <c r="DM337" s="8"/>
      <c r="DN337" s="8"/>
      <c r="DO337" s="8"/>
      <c r="DP337" s="8"/>
      <c r="DQ337" s="8"/>
      <c r="DR337" s="8"/>
      <c r="DS337" s="8"/>
      <c r="DT337" s="8"/>
    </row>
    <row r="338" spans="1:124" ht="16" x14ac:dyDescent="0.2">
      <c r="A338" s="20"/>
      <c r="B338" s="2"/>
      <c r="C338" s="3"/>
      <c r="D338" s="4"/>
      <c r="E338" s="3"/>
      <c r="F338" s="3"/>
      <c r="G338" s="5"/>
      <c r="H338" s="3"/>
      <c r="I338" s="3"/>
      <c r="J338" s="3"/>
      <c r="K338" s="3"/>
      <c r="L338" s="6"/>
      <c r="M338" s="3"/>
      <c r="N338" s="3"/>
      <c r="O338" s="7"/>
      <c r="P338" s="20"/>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3"/>
      <c r="BC338" s="3"/>
      <c r="BD338" s="8"/>
      <c r="BE338" s="8"/>
      <c r="BF338" s="8"/>
      <c r="BG338" s="3"/>
      <c r="BH338" s="3"/>
      <c r="BI338" s="8"/>
      <c r="BJ338" s="8"/>
      <c r="BK338" s="3"/>
      <c r="BL338" s="3"/>
      <c r="BM338" s="8"/>
      <c r="BN338" s="8"/>
      <c r="BO338" s="3"/>
      <c r="BP338" s="3"/>
      <c r="BQ338" s="8"/>
      <c r="BR338" s="8"/>
      <c r="BS338" s="3"/>
      <c r="BT338" s="3"/>
      <c r="BU338" s="8"/>
      <c r="BV338" s="8"/>
      <c r="BW338" s="3"/>
      <c r="BX338" s="3"/>
      <c r="BY338" s="9"/>
      <c r="BZ338" s="9"/>
      <c r="CA338" s="3"/>
      <c r="CB338" s="3"/>
      <c r="CC338" s="8"/>
      <c r="CD338" s="8"/>
      <c r="CE338" s="8"/>
      <c r="CF338" s="8"/>
      <c r="CG338" s="8"/>
      <c r="CH338" s="8"/>
      <c r="CI338" s="8"/>
      <c r="CJ338" s="8"/>
      <c r="CK338" s="8"/>
      <c r="CL338" s="8"/>
      <c r="CM338" s="8"/>
      <c r="CN338" s="8"/>
      <c r="CO338" s="8"/>
      <c r="CP338" s="8"/>
      <c r="CQ338" s="8"/>
      <c r="CR338" s="8"/>
      <c r="CS338" s="8"/>
      <c r="CT338" s="8"/>
      <c r="CU338" s="8"/>
      <c r="CV338" s="8"/>
      <c r="CW338" s="8"/>
      <c r="CX338" s="8"/>
      <c r="CY338" s="8"/>
      <c r="CZ338" s="8"/>
      <c r="DA338" s="8"/>
      <c r="DB338" s="8"/>
      <c r="DC338" s="8"/>
      <c r="DD338" s="8"/>
      <c r="DE338" s="8"/>
      <c r="DF338" s="8"/>
      <c r="DG338" s="8"/>
      <c r="DH338" s="8"/>
      <c r="DI338" s="8"/>
      <c r="DJ338" s="8"/>
      <c r="DK338" s="8"/>
      <c r="DL338" s="8"/>
      <c r="DM338" s="8"/>
      <c r="DN338" s="8"/>
      <c r="DO338" s="8"/>
      <c r="DP338" s="8"/>
      <c r="DQ338" s="8"/>
      <c r="DR338" s="8"/>
      <c r="DS338" s="8"/>
      <c r="DT338" s="8"/>
    </row>
    <row r="339" spans="1:124" ht="16" x14ac:dyDescent="0.2">
      <c r="A339" s="20"/>
      <c r="B339" s="2"/>
      <c r="C339" s="3"/>
      <c r="D339" s="4"/>
      <c r="E339" s="3"/>
      <c r="F339" s="3"/>
      <c r="G339" s="5"/>
      <c r="H339" s="3"/>
      <c r="I339" s="3"/>
      <c r="J339" s="3"/>
      <c r="K339" s="3"/>
      <c r="L339" s="6"/>
      <c r="M339" s="3"/>
      <c r="N339" s="3"/>
      <c r="O339" s="7"/>
      <c r="P339" s="20"/>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3"/>
      <c r="BC339" s="3"/>
      <c r="BD339" s="8"/>
      <c r="BE339" s="8"/>
      <c r="BF339" s="8"/>
      <c r="BG339" s="3"/>
      <c r="BH339" s="3"/>
      <c r="BI339" s="8"/>
      <c r="BJ339" s="8"/>
      <c r="BK339" s="3"/>
      <c r="BL339" s="3"/>
      <c r="BM339" s="8"/>
      <c r="BN339" s="8"/>
      <c r="BO339" s="3"/>
      <c r="BP339" s="3"/>
      <c r="BQ339" s="8"/>
      <c r="BR339" s="8"/>
      <c r="BS339" s="3"/>
      <c r="BT339" s="3"/>
      <c r="BU339" s="8"/>
      <c r="BV339" s="8"/>
      <c r="BW339" s="3"/>
      <c r="BX339" s="3"/>
      <c r="BY339" s="9"/>
      <c r="BZ339" s="9"/>
      <c r="CA339" s="3"/>
      <c r="CB339" s="3"/>
      <c r="CC339" s="8"/>
      <c r="CD339" s="8"/>
      <c r="CE339" s="8"/>
      <c r="CF339" s="8"/>
      <c r="CG339" s="8"/>
      <c r="CH339" s="8"/>
      <c r="CI339" s="8"/>
      <c r="CJ339" s="8"/>
      <c r="CK339" s="8"/>
      <c r="CL339" s="8"/>
      <c r="CM339" s="8"/>
      <c r="CN339" s="8"/>
      <c r="CO339" s="8"/>
      <c r="CP339" s="8"/>
      <c r="CQ339" s="8"/>
      <c r="CR339" s="8"/>
      <c r="CS339" s="8"/>
      <c r="CT339" s="8"/>
      <c r="CU339" s="8"/>
      <c r="CV339" s="8"/>
      <c r="CW339" s="8"/>
      <c r="CX339" s="8"/>
      <c r="CY339" s="8"/>
      <c r="CZ339" s="8"/>
      <c r="DA339" s="8"/>
      <c r="DB339" s="8"/>
      <c r="DC339" s="8"/>
      <c r="DD339" s="8"/>
      <c r="DE339" s="8"/>
      <c r="DF339" s="8"/>
      <c r="DG339" s="8"/>
      <c r="DH339" s="8"/>
      <c r="DI339" s="8"/>
      <c r="DJ339" s="8"/>
      <c r="DK339" s="8"/>
      <c r="DL339" s="8"/>
      <c r="DM339" s="8"/>
      <c r="DN339" s="8"/>
      <c r="DO339" s="8"/>
      <c r="DP339" s="8"/>
      <c r="DQ339" s="8"/>
      <c r="DR339" s="8"/>
      <c r="DS339" s="8"/>
      <c r="DT339" s="8"/>
    </row>
    <row r="340" spans="1:124" ht="16" x14ac:dyDescent="0.2">
      <c r="A340" s="20"/>
      <c r="B340" s="2"/>
      <c r="C340" s="3"/>
      <c r="D340" s="4"/>
      <c r="E340" s="3"/>
      <c r="F340" s="3"/>
      <c r="G340" s="5"/>
      <c r="H340" s="3"/>
      <c r="I340" s="3"/>
      <c r="J340" s="3"/>
      <c r="K340" s="3"/>
      <c r="L340" s="6"/>
      <c r="M340" s="3"/>
      <c r="N340" s="3"/>
      <c r="O340" s="7"/>
      <c r="P340" s="20"/>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3"/>
      <c r="BC340" s="3"/>
      <c r="BD340" s="8"/>
      <c r="BE340" s="8"/>
      <c r="BF340" s="8"/>
      <c r="BG340" s="3"/>
      <c r="BH340" s="3"/>
      <c r="BI340" s="8"/>
      <c r="BJ340" s="8"/>
      <c r="BK340" s="3"/>
      <c r="BL340" s="3"/>
      <c r="BM340" s="8"/>
      <c r="BN340" s="8"/>
      <c r="BO340" s="3"/>
      <c r="BP340" s="3"/>
      <c r="BQ340" s="8"/>
      <c r="BR340" s="8"/>
      <c r="BS340" s="3"/>
      <c r="BT340" s="3"/>
      <c r="BU340" s="8"/>
      <c r="BV340" s="8"/>
      <c r="BW340" s="3"/>
      <c r="BX340" s="3"/>
      <c r="BY340" s="9"/>
      <c r="BZ340" s="9"/>
      <c r="CA340" s="3"/>
      <c r="CB340" s="3"/>
      <c r="CC340" s="8"/>
      <c r="CD340" s="8"/>
      <c r="CE340" s="8"/>
      <c r="CF340" s="8"/>
      <c r="CG340" s="8"/>
      <c r="CH340" s="8"/>
      <c r="CI340" s="8"/>
      <c r="CJ340" s="8"/>
      <c r="CK340" s="8"/>
      <c r="CL340" s="8"/>
      <c r="CM340" s="8"/>
      <c r="CN340" s="8"/>
      <c r="CO340" s="8"/>
      <c r="CP340" s="8"/>
      <c r="CQ340" s="8"/>
      <c r="CR340" s="8"/>
      <c r="CS340" s="8"/>
      <c r="CT340" s="8"/>
      <c r="CU340" s="8"/>
      <c r="CV340" s="8"/>
      <c r="CW340" s="8"/>
      <c r="CX340" s="8"/>
      <c r="CY340" s="8"/>
      <c r="CZ340" s="8"/>
      <c r="DA340" s="8"/>
      <c r="DB340" s="8"/>
      <c r="DC340" s="8"/>
      <c r="DD340" s="8"/>
      <c r="DE340" s="8"/>
      <c r="DF340" s="8"/>
      <c r="DG340" s="8"/>
      <c r="DH340" s="8"/>
      <c r="DI340" s="8"/>
      <c r="DJ340" s="8"/>
      <c r="DK340" s="8"/>
      <c r="DL340" s="8"/>
      <c r="DM340" s="8"/>
      <c r="DN340" s="8"/>
      <c r="DO340" s="8"/>
      <c r="DP340" s="8"/>
      <c r="DQ340" s="8"/>
      <c r="DR340" s="8"/>
      <c r="DS340" s="8"/>
      <c r="DT340" s="8"/>
    </row>
    <row r="341" spans="1:124" ht="16" x14ac:dyDescent="0.2">
      <c r="A341" s="20"/>
      <c r="B341" s="2"/>
      <c r="C341" s="3"/>
      <c r="D341" s="4"/>
      <c r="E341" s="3"/>
      <c r="F341" s="3"/>
      <c r="G341" s="5"/>
      <c r="H341" s="3"/>
      <c r="I341" s="3"/>
      <c r="J341" s="3"/>
      <c r="K341" s="3"/>
      <c r="L341" s="6"/>
      <c r="M341" s="3"/>
      <c r="N341" s="3"/>
      <c r="O341" s="7"/>
      <c r="P341" s="20"/>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3"/>
      <c r="BC341" s="3"/>
      <c r="BD341" s="8"/>
      <c r="BE341" s="8"/>
      <c r="BF341" s="8"/>
      <c r="BG341" s="3"/>
      <c r="BH341" s="3"/>
      <c r="BI341" s="8"/>
      <c r="BJ341" s="8"/>
      <c r="BK341" s="3"/>
      <c r="BL341" s="3"/>
      <c r="BM341" s="8"/>
      <c r="BN341" s="8"/>
      <c r="BO341" s="3"/>
      <c r="BP341" s="3"/>
      <c r="BQ341" s="8"/>
      <c r="BR341" s="8"/>
      <c r="BS341" s="3"/>
      <c r="BT341" s="3"/>
      <c r="BU341" s="8"/>
      <c r="BV341" s="8"/>
      <c r="BW341" s="3"/>
      <c r="BX341" s="3"/>
      <c r="BY341" s="9"/>
      <c r="BZ341" s="9"/>
      <c r="CA341" s="3"/>
      <c r="CB341" s="3"/>
      <c r="CC341" s="8"/>
      <c r="CD341" s="8"/>
      <c r="CE341" s="8"/>
      <c r="CF341" s="8"/>
      <c r="CG341" s="8"/>
      <c r="CH341" s="8"/>
      <c r="CI341" s="8"/>
      <c r="CJ341" s="8"/>
      <c r="CK341" s="8"/>
      <c r="CL341" s="8"/>
      <c r="CM341" s="8"/>
      <c r="CN341" s="8"/>
      <c r="CO341" s="8"/>
      <c r="CP341" s="8"/>
      <c r="CQ341" s="8"/>
      <c r="CR341" s="8"/>
      <c r="CS341" s="8"/>
      <c r="CT341" s="8"/>
      <c r="CU341" s="8"/>
      <c r="CV341" s="8"/>
      <c r="CW341" s="8"/>
      <c r="CX341" s="8"/>
      <c r="CY341" s="8"/>
      <c r="CZ341" s="8"/>
      <c r="DA341" s="8"/>
      <c r="DB341" s="8"/>
      <c r="DC341" s="8"/>
      <c r="DD341" s="8"/>
      <c r="DE341" s="8"/>
      <c r="DF341" s="8"/>
      <c r="DG341" s="8"/>
      <c r="DH341" s="8"/>
      <c r="DI341" s="8"/>
      <c r="DJ341" s="8"/>
      <c r="DK341" s="8"/>
      <c r="DL341" s="8"/>
      <c r="DM341" s="8"/>
      <c r="DN341" s="8"/>
      <c r="DO341" s="8"/>
      <c r="DP341" s="8"/>
      <c r="DQ341" s="8"/>
      <c r="DR341" s="8"/>
      <c r="DS341" s="8"/>
      <c r="DT341" s="8"/>
    </row>
    <row r="342" spans="1:124" ht="16" x14ac:dyDescent="0.2">
      <c r="A342" s="20"/>
      <c r="B342" s="2"/>
      <c r="C342" s="3"/>
      <c r="D342" s="4"/>
      <c r="E342" s="3"/>
      <c r="F342" s="3"/>
      <c r="G342" s="5"/>
      <c r="H342" s="3"/>
      <c r="I342" s="3"/>
      <c r="J342" s="3"/>
      <c r="K342" s="3"/>
      <c r="L342" s="6"/>
      <c r="M342" s="3"/>
      <c r="N342" s="3"/>
      <c r="O342" s="7"/>
      <c r="P342" s="20"/>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3"/>
      <c r="BC342" s="3"/>
      <c r="BD342" s="8"/>
      <c r="BE342" s="8"/>
      <c r="BF342" s="8"/>
      <c r="BG342" s="3"/>
      <c r="BH342" s="3"/>
      <c r="BI342" s="8"/>
      <c r="BJ342" s="8"/>
      <c r="BK342" s="3"/>
      <c r="BL342" s="3"/>
      <c r="BM342" s="8"/>
      <c r="BN342" s="8"/>
      <c r="BO342" s="3"/>
      <c r="BP342" s="3"/>
      <c r="BQ342" s="8"/>
      <c r="BR342" s="8"/>
      <c r="BS342" s="3"/>
      <c r="BT342" s="3"/>
      <c r="BU342" s="8"/>
      <c r="BV342" s="8"/>
      <c r="BW342" s="3"/>
      <c r="BX342" s="3"/>
      <c r="BY342" s="9"/>
      <c r="BZ342" s="9"/>
      <c r="CA342" s="3"/>
      <c r="CB342" s="3"/>
      <c r="CC342" s="8"/>
      <c r="CD342" s="8"/>
      <c r="CE342" s="8"/>
      <c r="CF342" s="8"/>
      <c r="CG342" s="8"/>
      <c r="CH342" s="8"/>
      <c r="CI342" s="8"/>
      <c r="CJ342" s="8"/>
      <c r="CK342" s="8"/>
      <c r="CL342" s="8"/>
      <c r="CM342" s="8"/>
      <c r="CN342" s="8"/>
      <c r="CO342" s="8"/>
      <c r="CP342" s="8"/>
      <c r="CQ342" s="8"/>
      <c r="CR342" s="8"/>
      <c r="CS342" s="8"/>
      <c r="CT342" s="8"/>
      <c r="CU342" s="8"/>
      <c r="CV342" s="8"/>
      <c r="CW342" s="8"/>
      <c r="CX342" s="8"/>
      <c r="CY342" s="8"/>
      <c r="CZ342" s="8"/>
      <c r="DA342" s="8"/>
      <c r="DB342" s="8"/>
      <c r="DC342" s="8"/>
      <c r="DD342" s="8"/>
      <c r="DE342" s="8"/>
      <c r="DF342" s="8"/>
      <c r="DG342" s="8"/>
      <c r="DH342" s="8"/>
      <c r="DI342" s="8"/>
      <c r="DJ342" s="8"/>
      <c r="DK342" s="8"/>
      <c r="DL342" s="8"/>
      <c r="DM342" s="8"/>
      <c r="DN342" s="8"/>
      <c r="DO342" s="8"/>
      <c r="DP342" s="8"/>
      <c r="DQ342" s="8"/>
      <c r="DR342" s="8"/>
      <c r="DS342" s="8"/>
      <c r="DT342" s="8"/>
    </row>
    <row r="343" spans="1:124" ht="16" x14ac:dyDescent="0.2">
      <c r="A343" s="20"/>
      <c r="B343" s="2"/>
      <c r="C343" s="3"/>
      <c r="D343" s="4"/>
      <c r="E343" s="3"/>
      <c r="F343" s="3"/>
      <c r="G343" s="5"/>
      <c r="H343" s="3"/>
      <c r="I343" s="3"/>
      <c r="J343" s="3"/>
      <c r="K343" s="3"/>
      <c r="L343" s="6"/>
      <c r="M343" s="3"/>
      <c r="N343" s="3"/>
      <c r="O343" s="7"/>
      <c r="P343" s="20"/>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3"/>
      <c r="BC343" s="3"/>
      <c r="BD343" s="8"/>
      <c r="BE343" s="8"/>
      <c r="BF343" s="8"/>
      <c r="BG343" s="3"/>
      <c r="BH343" s="3"/>
      <c r="BI343" s="8"/>
      <c r="BJ343" s="8"/>
      <c r="BK343" s="3"/>
      <c r="BL343" s="3"/>
      <c r="BM343" s="8"/>
      <c r="BN343" s="8"/>
      <c r="BO343" s="3"/>
      <c r="BP343" s="3"/>
      <c r="BQ343" s="8"/>
      <c r="BR343" s="8"/>
      <c r="BS343" s="3"/>
      <c r="BT343" s="3"/>
      <c r="BU343" s="8"/>
      <c r="BV343" s="8"/>
      <c r="BW343" s="3"/>
      <c r="BX343" s="3"/>
      <c r="BY343" s="9"/>
      <c r="BZ343" s="9"/>
      <c r="CA343" s="3"/>
      <c r="CB343" s="3"/>
      <c r="CC343" s="8"/>
      <c r="CD343" s="8"/>
      <c r="CE343" s="8"/>
      <c r="CF343" s="8"/>
      <c r="CG343" s="8"/>
      <c r="CH343" s="8"/>
      <c r="CI343" s="8"/>
      <c r="CJ343" s="8"/>
      <c r="CK343" s="8"/>
      <c r="CL343" s="8"/>
      <c r="CM343" s="8"/>
      <c r="CN343" s="8"/>
      <c r="CO343" s="8"/>
      <c r="CP343" s="8"/>
      <c r="CQ343" s="8"/>
      <c r="CR343" s="8"/>
      <c r="CS343" s="8"/>
      <c r="CT343" s="8"/>
      <c r="CU343" s="8"/>
      <c r="CV343" s="8"/>
      <c r="CW343" s="8"/>
      <c r="CX343" s="8"/>
      <c r="CY343" s="8"/>
      <c r="CZ343" s="8"/>
      <c r="DA343" s="8"/>
      <c r="DB343" s="8"/>
      <c r="DC343" s="8"/>
      <c r="DD343" s="8"/>
      <c r="DE343" s="8"/>
      <c r="DF343" s="8"/>
      <c r="DG343" s="8"/>
      <c r="DH343" s="8"/>
      <c r="DI343" s="8"/>
      <c r="DJ343" s="8"/>
      <c r="DK343" s="8"/>
      <c r="DL343" s="8"/>
      <c r="DM343" s="8"/>
      <c r="DN343" s="8"/>
      <c r="DO343" s="8"/>
      <c r="DP343" s="8"/>
      <c r="DQ343" s="8"/>
      <c r="DR343" s="8"/>
      <c r="DS343" s="8"/>
      <c r="DT343" s="8"/>
    </row>
    <row r="344" spans="1:124" ht="16" x14ac:dyDescent="0.2">
      <c r="A344" s="20"/>
      <c r="B344" s="2"/>
      <c r="C344" s="3"/>
      <c r="D344" s="4"/>
      <c r="E344" s="3"/>
      <c r="F344" s="3"/>
      <c r="G344" s="5"/>
      <c r="H344" s="3"/>
      <c r="I344" s="3"/>
      <c r="J344" s="3"/>
      <c r="K344" s="3"/>
      <c r="L344" s="6"/>
      <c r="M344" s="3"/>
      <c r="N344" s="3"/>
      <c r="O344" s="7"/>
      <c r="P344" s="20"/>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3"/>
      <c r="BC344" s="3"/>
      <c r="BD344" s="8"/>
      <c r="BE344" s="8"/>
      <c r="BF344" s="8"/>
      <c r="BG344" s="3"/>
      <c r="BH344" s="3"/>
      <c r="BI344" s="8"/>
      <c r="BJ344" s="8"/>
      <c r="BK344" s="3"/>
      <c r="BL344" s="3"/>
      <c r="BM344" s="8"/>
      <c r="BN344" s="8"/>
      <c r="BO344" s="3"/>
      <c r="BP344" s="3"/>
      <c r="BQ344" s="8"/>
      <c r="BR344" s="8"/>
      <c r="BS344" s="3"/>
      <c r="BT344" s="3"/>
      <c r="BU344" s="8"/>
      <c r="BV344" s="8"/>
      <c r="BW344" s="3"/>
      <c r="BX344" s="3"/>
      <c r="BY344" s="9"/>
      <c r="BZ344" s="9"/>
      <c r="CA344" s="3"/>
      <c r="CB344" s="3"/>
      <c r="CC344" s="8"/>
      <c r="CD344" s="8"/>
      <c r="CE344" s="8"/>
      <c r="CF344" s="8"/>
      <c r="CG344" s="8"/>
      <c r="CH344" s="8"/>
      <c r="CI344" s="8"/>
      <c r="CJ344" s="8"/>
      <c r="CK344" s="8"/>
      <c r="CL344" s="8"/>
      <c r="CM344" s="8"/>
      <c r="CN344" s="8"/>
      <c r="CO344" s="8"/>
      <c r="CP344" s="8"/>
      <c r="CQ344" s="8"/>
      <c r="CR344" s="8"/>
      <c r="CS344" s="8"/>
      <c r="CT344" s="8"/>
      <c r="CU344" s="8"/>
      <c r="CV344" s="8"/>
      <c r="CW344" s="8"/>
      <c r="CX344" s="8"/>
      <c r="CY344" s="8"/>
      <c r="CZ344" s="8"/>
      <c r="DA344" s="8"/>
      <c r="DB344" s="8"/>
      <c r="DC344" s="8"/>
      <c r="DD344" s="8"/>
      <c r="DE344" s="8"/>
      <c r="DF344" s="8"/>
      <c r="DG344" s="8"/>
      <c r="DH344" s="8"/>
      <c r="DI344" s="8"/>
      <c r="DJ344" s="8"/>
      <c r="DK344" s="8"/>
      <c r="DL344" s="8"/>
      <c r="DM344" s="8"/>
      <c r="DN344" s="8"/>
      <c r="DO344" s="8"/>
      <c r="DP344" s="8"/>
      <c r="DQ344" s="8"/>
      <c r="DR344" s="8"/>
      <c r="DS344" s="8"/>
      <c r="DT344" s="8"/>
    </row>
    <row r="345" spans="1:124" ht="16" x14ac:dyDescent="0.2">
      <c r="A345" s="20"/>
      <c r="B345" s="2"/>
      <c r="C345" s="3"/>
      <c r="D345" s="4"/>
      <c r="E345" s="3"/>
      <c r="F345" s="3"/>
      <c r="G345" s="5"/>
      <c r="H345" s="3"/>
      <c r="I345" s="3"/>
      <c r="J345" s="3"/>
      <c r="K345" s="3"/>
      <c r="L345" s="6"/>
      <c r="M345" s="3"/>
      <c r="N345" s="3"/>
      <c r="O345" s="7"/>
      <c r="P345" s="20"/>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3"/>
      <c r="BC345" s="3"/>
      <c r="BD345" s="8"/>
      <c r="BE345" s="8"/>
      <c r="BF345" s="8"/>
      <c r="BG345" s="3"/>
      <c r="BH345" s="3"/>
      <c r="BI345" s="8"/>
      <c r="BJ345" s="8"/>
      <c r="BK345" s="3"/>
      <c r="BL345" s="3"/>
      <c r="BM345" s="8"/>
      <c r="BN345" s="8"/>
      <c r="BO345" s="3"/>
      <c r="BP345" s="3"/>
      <c r="BQ345" s="8"/>
      <c r="BR345" s="8"/>
      <c r="BS345" s="3"/>
      <c r="BT345" s="3"/>
      <c r="BU345" s="8"/>
      <c r="BV345" s="8"/>
      <c r="BW345" s="3"/>
      <c r="BX345" s="3"/>
      <c r="BY345" s="9"/>
      <c r="BZ345" s="9"/>
      <c r="CA345" s="3"/>
      <c r="CB345" s="3"/>
      <c r="CC345" s="8"/>
      <c r="CD345" s="8"/>
      <c r="CE345" s="8"/>
      <c r="CF345" s="8"/>
      <c r="CG345" s="8"/>
      <c r="CH345" s="8"/>
      <c r="CI345" s="8"/>
      <c r="CJ345" s="8"/>
      <c r="CK345" s="8"/>
      <c r="CL345" s="8"/>
      <c r="CM345" s="8"/>
      <c r="CN345" s="8"/>
      <c r="CO345" s="8"/>
      <c r="CP345" s="8"/>
      <c r="CQ345" s="8"/>
      <c r="CR345" s="8"/>
      <c r="CS345" s="8"/>
      <c r="CT345" s="8"/>
      <c r="CU345" s="8"/>
      <c r="CV345" s="8"/>
      <c r="CW345" s="8"/>
      <c r="CX345" s="8"/>
      <c r="CY345" s="8"/>
      <c r="CZ345" s="8"/>
      <c r="DA345" s="8"/>
      <c r="DB345" s="8"/>
      <c r="DC345" s="8"/>
      <c r="DD345" s="8"/>
      <c r="DE345" s="8"/>
      <c r="DF345" s="8"/>
      <c r="DG345" s="8"/>
      <c r="DH345" s="8"/>
      <c r="DI345" s="8"/>
      <c r="DJ345" s="8"/>
      <c r="DK345" s="8"/>
      <c r="DL345" s="8"/>
      <c r="DM345" s="8"/>
      <c r="DN345" s="8"/>
      <c r="DO345" s="8"/>
      <c r="DP345" s="8"/>
      <c r="DQ345" s="8"/>
      <c r="DR345" s="8"/>
      <c r="DS345" s="8"/>
      <c r="DT345" s="8"/>
    </row>
    <row r="346" spans="1:124" ht="16" x14ac:dyDescent="0.2">
      <c r="A346" s="20"/>
      <c r="B346" s="2"/>
      <c r="C346" s="3"/>
      <c r="D346" s="4"/>
      <c r="E346" s="3"/>
      <c r="F346" s="3"/>
      <c r="G346" s="5"/>
      <c r="H346" s="3"/>
      <c r="I346" s="3"/>
      <c r="J346" s="3"/>
      <c r="K346" s="3"/>
      <c r="L346" s="6"/>
      <c r="M346" s="3"/>
      <c r="N346" s="3"/>
      <c r="O346" s="7"/>
      <c r="P346" s="20"/>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3"/>
      <c r="BC346" s="3"/>
      <c r="BD346" s="8"/>
      <c r="BE346" s="8"/>
      <c r="BF346" s="8"/>
      <c r="BG346" s="3"/>
      <c r="BH346" s="3"/>
      <c r="BI346" s="8"/>
      <c r="BJ346" s="8"/>
      <c r="BK346" s="3"/>
      <c r="BL346" s="3"/>
      <c r="BM346" s="8"/>
      <c r="BN346" s="8"/>
      <c r="BO346" s="3"/>
      <c r="BP346" s="3"/>
      <c r="BQ346" s="8"/>
      <c r="BR346" s="8"/>
      <c r="BS346" s="3"/>
      <c r="BT346" s="3"/>
      <c r="BU346" s="8"/>
      <c r="BV346" s="8"/>
      <c r="BW346" s="3"/>
      <c r="BX346" s="3"/>
      <c r="BY346" s="9"/>
      <c r="BZ346" s="9"/>
      <c r="CA346" s="3"/>
      <c r="CB346" s="3"/>
      <c r="CC346" s="8"/>
      <c r="CD346" s="8"/>
      <c r="CE346" s="8"/>
      <c r="CF346" s="8"/>
      <c r="CG346" s="8"/>
      <c r="CH346" s="8"/>
      <c r="CI346" s="8"/>
      <c r="CJ346" s="8"/>
      <c r="CK346" s="8"/>
      <c r="CL346" s="8"/>
      <c r="CM346" s="8"/>
      <c r="CN346" s="8"/>
      <c r="CO346" s="8"/>
      <c r="CP346" s="8"/>
      <c r="CQ346" s="8"/>
      <c r="CR346" s="8"/>
      <c r="CS346" s="8"/>
      <c r="CT346" s="8"/>
      <c r="CU346" s="8"/>
      <c r="CV346" s="8"/>
      <c r="CW346" s="8"/>
      <c r="CX346" s="8"/>
      <c r="CY346" s="8"/>
      <c r="CZ346" s="8"/>
      <c r="DA346" s="8"/>
      <c r="DB346" s="8"/>
      <c r="DC346" s="8"/>
      <c r="DD346" s="8"/>
      <c r="DE346" s="8"/>
      <c r="DF346" s="8"/>
      <c r="DG346" s="8"/>
      <c r="DH346" s="8"/>
      <c r="DI346" s="8"/>
      <c r="DJ346" s="8"/>
      <c r="DK346" s="8"/>
      <c r="DL346" s="8"/>
      <c r="DM346" s="8"/>
      <c r="DN346" s="8"/>
      <c r="DO346" s="8"/>
      <c r="DP346" s="8"/>
      <c r="DQ346" s="8"/>
      <c r="DR346" s="8"/>
      <c r="DS346" s="8"/>
      <c r="DT346" s="8"/>
    </row>
    <row r="347" spans="1:124" ht="16" x14ac:dyDescent="0.2">
      <c r="A347" s="20"/>
      <c r="B347" s="2"/>
      <c r="C347" s="3"/>
      <c r="D347" s="4"/>
      <c r="E347" s="3"/>
      <c r="F347" s="3"/>
      <c r="G347" s="5"/>
      <c r="H347" s="3"/>
      <c r="I347" s="3"/>
      <c r="J347" s="3"/>
      <c r="K347" s="3"/>
      <c r="L347" s="6"/>
      <c r="M347" s="3"/>
      <c r="N347" s="3"/>
      <c r="O347" s="7"/>
      <c r="P347" s="20"/>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3"/>
      <c r="BC347" s="3"/>
      <c r="BD347" s="8"/>
      <c r="BE347" s="8"/>
      <c r="BF347" s="8"/>
      <c r="BG347" s="3"/>
      <c r="BH347" s="3"/>
      <c r="BI347" s="8"/>
      <c r="BJ347" s="8"/>
      <c r="BK347" s="3"/>
      <c r="BL347" s="3"/>
      <c r="BM347" s="8"/>
      <c r="BN347" s="8"/>
      <c r="BO347" s="3"/>
      <c r="BP347" s="3"/>
      <c r="BQ347" s="8"/>
      <c r="BR347" s="8"/>
      <c r="BS347" s="3"/>
      <c r="BT347" s="3"/>
      <c r="BU347" s="8"/>
      <c r="BV347" s="8"/>
      <c r="BW347" s="3"/>
      <c r="BX347" s="3"/>
      <c r="BY347" s="9"/>
      <c r="BZ347" s="9"/>
      <c r="CA347" s="3"/>
      <c r="CB347" s="3"/>
      <c r="CC347" s="8"/>
      <c r="CD347" s="8"/>
      <c r="CE347" s="8"/>
      <c r="CF347" s="8"/>
      <c r="CG347" s="8"/>
      <c r="CH347" s="8"/>
      <c r="CI347" s="8"/>
      <c r="CJ347" s="8"/>
      <c r="CK347" s="8"/>
      <c r="CL347" s="8"/>
      <c r="CM347" s="8"/>
      <c r="CN347" s="8"/>
      <c r="CO347" s="8"/>
      <c r="CP347" s="8"/>
      <c r="CQ347" s="8"/>
      <c r="CR347" s="8"/>
      <c r="CS347" s="8"/>
      <c r="CT347" s="8"/>
      <c r="CU347" s="8"/>
      <c r="CV347" s="8"/>
      <c r="CW347" s="8"/>
      <c r="CX347" s="8"/>
      <c r="CY347" s="8"/>
      <c r="CZ347" s="8"/>
      <c r="DA347" s="8"/>
      <c r="DB347" s="8"/>
      <c r="DC347" s="8"/>
      <c r="DD347" s="8"/>
      <c r="DE347" s="8"/>
      <c r="DF347" s="8"/>
      <c r="DG347" s="8"/>
      <c r="DH347" s="8"/>
      <c r="DI347" s="8"/>
      <c r="DJ347" s="8"/>
      <c r="DK347" s="8"/>
      <c r="DL347" s="8"/>
      <c r="DM347" s="8"/>
      <c r="DN347" s="8"/>
      <c r="DO347" s="8"/>
      <c r="DP347" s="8"/>
      <c r="DQ347" s="8"/>
      <c r="DR347" s="8"/>
      <c r="DS347" s="8"/>
      <c r="DT347" s="8"/>
    </row>
    <row r="348" spans="1:124" ht="16" x14ac:dyDescent="0.2">
      <c r="A348" s="20"/>
      <c r="B348" s="2"/>
      <c r="C348" s="3"/>
      <c r="D348" s="4"/>
      <c r="E348" s="3"/>
      <c r="F348" s="3"/>
      <c r="G348" s="5"/>
      <c r="H348" s="3"/>
      <c r="I348" s="3"/>
      <c r="J348" s="3"/>
      <c r="K348" s="3"/>
      <c r="L348" s="6"/>
      <c r="M348" s="3"/>
      <c r="N348" s="3"/>
      <c r="O348" s="7"/>
      <c r="P348" s="20"/>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3"/>
      <c r="BC348" s="3"/>
      <c r="BD348" s="8"/>
      <c r="BE348" s="8"/>
      <c r="BF348" s="8"/>
      <c r="BG348" s="3"/>
      <c r="BH348" s="3"/>
      <c r="BI348" s="8"/>
      <c r="BJ348" s="8"/>
      <c r="BK348" s="3"/>
      <c r="BL348" s="3"/>
      <c r="BM348" s="8"/>
      <c r="BN348" s="8"/>
      <c r="BO348" s="3"/>
      <c r="BP348" s="3"/>
      <c r="BQ348" s="8"/>
      <c r="BR348" s="8"/>
      <c r="BS348" s="3"/>
      <c r="BT348" s="3"/>
      <c r="BU348" s="8"/>
      <c r="BV348" s="8"/>
      <c r="BW348" s="3"/>
      <c r="BX348" s="3"/>
      <c r="BY348" s="9"/>
      <c r="BZ348" s="9"/>
      <c r="CA348" s="3"/>
      <c r="CB348" s="3"/>
      <c r="CC348" s="8"/>
      <c r="CD348" s="8"/>
      <c r="CE348" s="8"/>
      <c r="CF348" s="8"/>
      <c r="CG348" s="8"/>
      <c r="CH348" s="8"/>
      <c r="CI348" s="8"/>
      <c r="CJ348" s="8"/>
      <c r="CK348" s="8"/>
      <c r="CL348" s="8"/>
      <c r="CM348" s="8"/>
      <c r="CN348" s="8"/>
      <c r="CO348" s="8"/>
      <c r="CP348" s="8"/>
      <c r="CQ348" s="8"/>
      <c r="CR348" s="8"/>
      <c r="CS348" s="8"/>
      <c r="CT348" s="8"/>
      <c r="CU348" s="8"/>
      <c r="CV348" s="8"/>
      <c r="CW348" s="8"/>
      <c r="CX348" s="8"/>
      <c r="CY348" s="8"/>
      <c r="CZ348" s="8"/>
      <c r="DA348" s="8"/>
      <c r="DB348" s="8"/>
      <c r="DC348" s="8"/>
      <c r="DD348" s="8"/>
      <c r="DE348" s="8"/>
      <c r="DF348" s="8"/>
      <c r="DG348" s="8"/>
      <c r="DH348" s="8"/>
      <c r="DI348" s="8"/>
      <c r="DJ348" s="8"/>
      <c r="DK348" s="8"/>
      <c r="DL348" s="8"/>
      <c r="DM348" s="8"/>
      <c r="DN348" s="8"/>
      <c r="DO348" s="8"/>
      <c r="DP348" s="8"/>
      <c r="DQ348" s="8"/>
      <c r="DR348" s="8"/>
      <c r="DS348" s="8"/>
      <c r="DT348" s="8"/>
    </row>
    <row r="349" spans="1:124" ht="16" x14ac:dyDescent="0.2">
      <c r="A349" s="20"/>
      <c r="B349" s="2"/>
      <c r="C349" s="3"/>
      <c r="D349" s="4"/>
      <c r="E349" s="3"/>
      <c r="F349" s="3"/>
      <c r="G349" s="5"/>
      <c r="H349" s="3"/>
      <c r="I349" s="3"/>
      <c r="J349" s="3"/>
      <c r="K349" s="3"/>
      <c r="L349" s="6"/>
      <c r="M349" s="3"/>
      <c r="N349" s="3"/>
      <c r="O349" s="7"/>
      <c r="P349" s="20"/>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3"/>
      <c r="BC349" s="3"/>
      <c r="BD349" s="8"/>
      <c r="BE349" s="8"/>
      <c r="BF349" s="8"/>
      <c r="BG349" s="3"/>
      <c r="BH349" s="3"/>
      <c r="BI349" s="8"/>
      <c r="BJ349" s="8"/>
      <c r="BK349" s="3"/>
      <c r="BL349" s="3"/>
      <c r="BM349" s="8"/>
      <c r="BN349" s="8"/>
      <c r="BO349" s="3"/>
      <c r="BP349" s="3"/>
      <c r="BQ349" s="8"/>
      <c r="BR349" s="8"/>
      <c r="BS349" s="3"/>
      <c r="BT349" s="3"/>
      <c r="BU349" s="8"/>
      <c r="BV349" s="8"/>
      <c r="BW349" s="3"/>
      <c r="BX349" s="3"/>
      <c r="BY349" s="9"/>
      <c r="BZ349" s="9"/>
      <c r="CA349" s="3"/>
      <c r="CB349" s="3"/>
      <c r="CC349" s="8"/>
      <c r="CD349" s="8"/>
      <c r="CE349" s="8"/>
      <c r="CF349" s="8"/>
      <c r="CG349" s="8"/>
      <c r="CH349" s="8"/>
      <c r="CI349" s="8"/>
      <c r="CJ349" s="8"/>
      <c r="CK349" s="8"/>
      <c r="CL349" s="8"/>
      <c r="CM349" s="8"/>
      <c r="CN349" s="8"/>
      <c r="CO349" s="8"/>
      <c r="CP349" s="8"/>
      <c r="CQ349" s="8"/>
      <c r="CR349" s="8"/>
      <c r="CS349" s="8"/>
      <c r="CT349" s="8"/>
      <c r="CU349" s="8"/>
      <c r="CV349" s="8"/>
      <c r="CW349" s="8"/>
      <c r="CX349" s="8"/>
      <c r="CY349" s="8"/>
      <c r="CZ349" s="8"/>
      <c r="DA349" s="8"/>
      <c r="DB349" s="8"/>
      <c r="DC349" s="8"/>
      <c r="DD349" s="8"/>
      <c r="DE349" s="8"/>
      <c r="DF349" s="8"/>
      <c r="DG349" s="8"/>
      <c r="DH349" s="8"/>
      <c r="DI349" s="8"/>
      <c r="DJ349" s="8"/>
      <c r="DK349" s="8"/>
      <c r="DL349" s="8"/>
      <c r="DM349" s="8"/>
      <c r="DN349" s="8"/>
      <c r="DO349" s="8"/>
      <c r="DP349" s="8"/>
      <c r="DQ349" s="8"/>
      <c r="DR349" s="8"/>
      <c r="DS349" s="8"/>
      <c r="DT349" s="8"/>
    </row>
    <row r="350" spans="1:124" ht="16" x14ac:dyDescent="0.2">
      <c r="A350" s="20"/>
      <c r="B350" s="2"/>
      <c r="C350" s="3"/>
      <c r="D350" s="4"/>
      <c r="E350" s="3"/>
      <c r="F350" s="3"/>
      <c r="G350" s="5"/>
      <c r="H350" s="3"/>
      <c r="I350" s="3"/>
      <c r="J350" s="3"/>
      <c r="K350" s="3"/>
      <c r="L350" s="6"/>
      <c r="M350" s="3"/>
      <c r="N350" s="3"/>
      <c r="O350" s="7"/>
      <c r="P350" s="20"/>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3"/>
      <c r="BC350" s="3"/>
      <c r="BD350" s="8"/>
      <c r="BE350" s="8"/>
      <c r="BF350" s="8"/>
      <c r="BG350" s="3"/>
      <c r="BH350" s="3"/>
      <c r="BI350" s="8"/>
      <c r="BJ350" s="8"/>
      <c r="BK350" s="3"/>
      <c r="BL350" s="3"/>
      <c r="BM350" s="8"/>
      <c r="BN350" s="8"/>
      <c r="BO350" s="3"/>
      <c r="BP350" s="3"/>
      <c r="BQ350" s="8"/>
      <c r="BR350" s="8"/>
      <c r="BS350" s="3"/>
      <c r="BT350" s="3"/>
      <c r="BU350" s="8"/>
      <c r="BV350" s="8"/>
      <c r="BW350" s="3"/>
      <c r="BX350" s="3"/>
      <c r="BY350" s="9"/>
      <c r="BZ350" s="9"/>
      <c r="CA350" s="3"/>
      <c r="CB350" s="3"/>
      <c r="CC350" s="8"/>
      <c r="CD350" s="8"/>
      <c r="CE350" s="8"/>
      <c r="CF350" s="8"/>
      <c r="CG350" s="8"/>
      <c r="CH350" s="8"/>
      <c r="CI350" s="8"/>
      <c r="CJ350" s="8"/>
      <c r="CK350" s="8"/>
      <c r="CL350" s="8"/>
      <c r="CM350" s="8"/>
      <c r="CN350" s="8"/>
      <c r="CO350" s="8"/>
      <c r="CP350" s="8"/>
      <c r="CQ350" s="8"/>
      <c r="CR350" s="8"/>
      <c r="CS350" s="8"/>
      <c r="CT350" s="8"/>
      <c r="CU350" s="8"/>
      <c r="CV350" s="8"/>
      <c r="CW350" s="8"/>
      <c r="CX350" s="8"/>
      <c r="CY350" s="8"/>
      <c r="CZ350" s="8"/>
      <c r="DA350" s="8"/>
      <c r="DB350" s="8"/>
      <c r="DC350" s="8"/>
      <c r="DD350" s="8"/>
      <c r="DE350" s="8"/>
      <c r="DF350" s="8"/>
      <c r="DG350" s="8"/>
      <c r="DH350" s="8"/>
      <c r="DI350" s="8"/>
      <c r="DJ350" s="8"/>
      <c r="DK350" s="8"/>
      <c r="DL350" s="8"/>
      <c r="DM350" s="8"/>
      <c r="DN350" s="8"/>
      <c r="DO350" s="8"/>
      <c r="DP350" s="8"/>
      <c r="DQ350" s="8"/>
      <c r="DR350" s="8"/>
      <c r="DS350" s="8"/>
      <c r="DT350" s="8"/>
    </row>
    <row r="351" spans="1:124" ht="16" x14ac:dyDescent="0.2">
      <c r="A351" s="20"/>
      <c r="B351" s="2"/>
      <c r="C351" s="3"/>
      <c r="D351" s="4"/>
      <c r="E351" s="3"/>
      <c r="F351" s="3"/>
      <c r="G351" s="5"/>
      <c r="H351" s="3"/>
      <c r="I351" s="3"/>
      <c r="J351" s="3"/>
      <c r="K351" s="3"/>
      <c r="L351" s="6"/>
      <c r="M351" s="3"/>
      <c r="N351" s="3"/>
      <c r="O351" s="7"/>
      <c r="P351" s="20"/>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3"/>
      <c r="BC351" s="3"/>
      <c r="BD351" s="8"/>
      <c r="BE351" s="8"/>
      <c r="BF351" s="8"/>
      <c r="BG351" s="3"/>
      <c r="BH351" s="3"/>
      <c r="BI351" s="8"/>
      <c r="BJ351" s="8"/>
      <c r="BK351" s="3"/>
      <c r="BL351" s="3"/>
      <c r="BM351" s="8"/>
      <c r="BN351" s="8"/>
      <c r="BO351" s="3"/>
      <c r="BP351" s="3"/>
      <c r="BQ351" s="8"/>
      <c r="BR351" s="8"/>
      <c r="BS351" s="3"/>
      <c r="BT351" s="3"/>
      <c r="BU351" s="8"/>
      <c r="BV351" s="8"/>
      <c r="BW351" s="3"/>
      <c r="BX351" s="3"/>
      <c r="BY351" s="9"/>
      <c r="BZ351" s="9"/>
      <c r="CA351" s="3"/>
      <c r="CB351" s="3"/>
      <c r="CC351" s="8"/>
      <c r="CD351" s="8"/>
      <c r="CE351" s="8"/>
      <c r="CF351" s="8"/>
      <c r="CG351" s="8"/>
      <c r="CH351" s="8"/>
      <c r="CI351" s="8"/>
      <c r="CJ351" s="8"/>
      <c r="CK351" s="8"/>
      <c r="CL351" s="8"/>
      <c r="CM351" s="8"/>
      <c r="CN351" s="8"/>
      <c r="CO351" s="8"/>
      <c r="CP351" s="8"/>
      <c r="CQ351" s="8"/>
      <c r="CR351" s="8"/>
      <c r="CS351" s="8"/>
      <c r="CT351" s="8"/>
      <c r="CU351" s="8"/>
      <c r="CV351" s="8"/>
      <c r="CW351" s="8"/>
      <c r="CX351" s="8"/>
      <c r="CY351" s="8"/>
      <c r="CZ351" s="8"/>
      <c r="DA351" s="8"/>
      <c r="DB351" s="8"/>
      <c r="DC351" s="8"/>
      <c r="DD351" s="8"/>
      <c r="DE351" s="8"/>
      <c r="DF351" s="8"/>
      <c r="DG351" s="8"/>
      <c r="DH351" s="8"/>
      <c r="DI351" s="8"/>
      <c r="DJ351" s="8"/>
      <c r="DK351" s="8"/>
      <c r="DL351" s="8"/>
      <c r="DM351" s="8"/>
      <c r="DN351" s="8"/>
      <c r="DO351" s="8"/>
      <c r="DP351" s="8"/>
      <c r="DQ351" s="8"/>
      <c r="DR351" s="8"/>
      <c r="DS351" s="8"/>
      <c r="DT351" s="8"/>
    </row>
    <row r="352" spans="1:124" ht="16" x14ac:dyDescent="0.2">
      <c r="A352" s="20"/>
      <c r="B352" s="2"/>
      <c r="C352" s="3"/>
      <c r="D352" s="4"/>
      <c r="E352" s="3"/>
      <c r="F352" s="3"/>
      <c r="G352" s="5"/>
      <c r="H352" s="3"/>
      <c r="I352" s="3"/>
      <c r="J352" s="3"/>
      <c r="K352" s="3"/>
      <c r="L352" s="6"/>
      <c r="M352" s="3"/>
      <c r="N352" s="3"/>
      <c r="O352" s="7"/>
      <c r="P352" s="20"/>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3"/>
      <c r="BC352" s="3"/>
      <c r="BD352" s="8"/>
      <c r="BE352" s="8"/>
      <c r="BF352" s="8"/>
      <c r="BG352" s="3"/>
      <c r="BH352" s="3"/>
      <c r="BI352" s="8"/>
      <c r="BJ352" s="8"/>
      <c r="BK352" s="3"/>
      <c r="BL352" s="3"/>
      <c r="BM352" s="8"/>
      <c r="BN352" s="8"/>
      <c r="BO352" s="3"/>
      <c r="BP352" s="3"/>
      <c r="BQ352" s="8"/>
      <c r="BR352" s="8"/>
      <c r="BS352" s="3"/>
      <c r="BT352" s="3"/>
      <c r="BU352" s="8"/>
      <c r="BV352" s="8"/>
      <c r="BW352" s="3"/>
      <c r="BX352" s="3"/>
      <c r="BY352" s="9"/>
      <c r="BZ352" s="9"/>
      <c r="CA352" s="3"/>
      <c r="CB352" s="3"/>
      <c r="CC352" s="8"/>
      <c r="CD352" s="8"/>
      <c r="CE352" s="8"/>
      <c r="CF352" s="8"/>
      <c r="CG352" s="8"/>
      <c r="CH352" s="8"/>
      <c r="CI352" s="8"/>
      <c r="CJ352" s="8"/>
      <c r="CK352" s="8"/>
      <c r="CL352" s="8"/>
      <c r="CM352" s="8"/>
      <c r="CN352" s="8"/>
      <c r="CO352" s="8"/>
      <c r="CP352" s="8"/>
      <c r="CQ352" s="8"/>
      <c r="CR352" s="8"/>
      <c r="CS352" s="8"/>
      <c r="CT352" s="8"/>
      <c r="CU352" s="8"/>
      <c r="CV352" s="8"/>
      <c r="CW352" s="8"/>
      <c r="CX352" s="8"/>
      <c r="CY352" s="8"/>
      <c r="CZ352" s="8"/>
      <c r="DA352" s="8"/>
      <c r="DB352" s="8"/>
      <c r="DC352" s="8"/>
      <c r="DD352" s="8"/>
      <c r="DE352" s="8"/>
      <c r="DF352" s="8"/>
      <c r="DG352" s="8"/>
      <c r="DH352" s="8"/>
      <c r="DI352" s="8"/>
      <c r="DJ352" s="8"/>
      <c r="DK352" s="8"/>
      <c r="DL352" s="8"/>
      <c r="DM352" s="8"/>
      <c r="DN352" s="8"/>
      <c r="DO352" s="8"/>
      <c r="DP352" s="8"/>
      <c r="DQ352" s="8"/>
      <c r="DR352" s="8"/>
      <c r="DS352" s="8"/>
      <c r="DT352" s="8"/>
    </row>
    <row r="353" spans="1:124" ht="16" x14ac:dyDescent="0.2">
      <c r="A353" s="20"/>
      <c r="B353" s="2"/>
      <c r="C353" s="3"/>
      <c r="D353" s="4"/>
      <c r="E353" s="3"/>
      <c r="F353" s="3"/>
      <c r="G353" s="5"/>
      <c r="H353" s="3"/>
      <c r="I353" s="3"/>
      <c r="J353" s="3"/>
      <c r="K353" s="3"/>
      <c r="L353" s="6"/>
      <c r="M353" s="3"/>
      <c r="N353" s="3"/>
      <c r="O353" s="7"/>
      <c r="P353" s="20"/>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3"/>
      <c r="BC353" s="3"/>
      <c r="BD353" s="8"/>
      <c r="BE353" s="8"/>
      <c r="BF353" s="8"/>
      <c r="BG353" s="3"/>
      <c r="BH353" s="3"/>
      <c r="BI353" s="8"/>
      <c r="BJ353" s="8"/>
      <c r="BK353" s="3"/>
      <c r="BL353" s="3"/>
      <c r="BM353" s="8"/>
      <c r="BN353" s="8"/>
      <c r="BO353" s="3"/>
      <c r="BP353" s="3"/>
      <c r="BQ353" s="8"/>
      <c r="BR353" s="8"/>
      <c r="BS353" s="3"/>
      <c r="BT353" s="3"/>
      <c r="BU353" s="8"/>
      <c r="BV353" s="8"/>
      <c r="BW353" s="3"/>
      <c r="BX353" s="3"/>
      <c r="BY353" s="9"/>
      <c r="BZ353" s="9"/>
      <c r="CA353" s="3"/>
      <c r="CB353" s="3"/>
      <c r="CC353" s="8"/>
      <c r="CD353" s="8"/>
      <c r="CE353" s="8"/>
      <c r="CF353" s="8"/>
      <c r="CG353" s="8"/>
      <c r="CH353" s="8"/>
      <c r="CI353" s="8"/>
      <c r="CJ353" s="8"/>
      <c r="CK353" s="8"/>
      <c r="CL353" s="8"/>
      <c r="CM353" s="8"/>
      <c r="CN353" s="8"/>
      <c r="CO353" s="8"/>
      <c r="CP353" s="8"/>
      <c r="CQ353" s="8"/>
      <c r="CR353" s="8"/>
      <c r="CS353" s="8"/>
      <c r="CT353" s="8"/>
      <c r="CU353" s="8"/>
      <c r="CV353" s="8"/>
      <c r="CW353" s="8"/>
      <c r="CX353" s="8"/>
      <c r="CY353" s="8"/>
      <c r="CZ353" s="8"/>
      <c r="DA353" s="8"/>
      <c r="DB353" s="8"/>
      <c r="DC353" s="8"/>
      <c r="DD353" s="8"/>
      <c r="DE353" s="8"/>
      <c r="DF353" s="8"/>
      <c r="DG353" s="8"/>
      <c r="DH353" s="8"/>
      <c r="DI353" s="8"/>
      <c r="DJ353" s="8"/>
      <c r="DK353" s="8"/>
      <c r="DL353" s="8"/>
      <c r="DM353" s="8"/>
      <c r="DN353" s="8"/>
      <c r="DO353" s="8"/>
      <c r="DP353" s="8"/>
      <c r="DQ353" s="8"/>
      <c r="DR353" s="8"/>
      <c r="DS353" s="8"/>
      <c r="DT353" s="8"/>
    </row>
    <row r="354" spans="1:124" ht="16" x14ac:dyDescent="0.2">
      <c r="A354" s="20"/>
      <c r="B354" s="2"/>
      <c r="C354" s="3"/>
      <c r="D354" s="4"/>
      <c r="E354" s="3"/>
      <c r="F354" s="3"/>
      <c r="G354" s="5"/>
      <c r="H354" s="3"/>
      <c r="I354" s="3"/>
      <c r="J354" s="3"/>
      <c r="K354" s="3"/>
      <c r="L354" s="6"/>
      <c r="M354" s="3"/>
      <c r="N354" s="3"/>
      <c r="O354" s="7"/>
      <c r="P354" s="20"/>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3"/>
      <c r="BC354" s="3"/>
      <c r="BD354" s="8"/>
      <c r="BE354" s="8"/>
      <c r="BF354" s="8"/>
      <c r="BG354" s="3"/>
      <c r="BH354" s="3"/>
      <c r="BI354" s="8"/>
      <c r="BJ354" s="8"/>
      <c r="BK354" s="3"/>
      <c r="BL354" s="3"/>
      <c r="BM354" s="8"/>
      <c r="BN354" s="8"/>
      <c r="BO354" s="3"/>
      <c r="BP354" s="3"/>
      <c r="BQ354" s="8"/>
      <c r="BR354" s="8"/>
      <c r="BS354" s="3"/>
      <c r="BT354" s="3"/>
      <c r="BU354" s="8"/>
      <c r="BV354" s="8"/>
      <c r="BW354" s="3"/>
      <c r="BX354" s="3"/>
      <c r="BY354" s="9"/>
      <c r="BZ354" s="9"/>
      <c r="CA354" s="3"/>
      <c r="CB354" s="3"/>
      <c r="CC354" s="8"/>
      <c r="CD354" s="8"/>
      <c r="CE354" s="8"/>
      <c r="CF354" s="8"/>
      <c r="CG354" s="8"/>
      <c r="CH354" s="8"/>
      <c r="CI354" s="8"/>
      <c r="CJ354" s="8"/>
      <c r="CK354" s="8"/>
      <c r="CL354" s="8"/>
      <c r="CM354" s="8"/>
      <c r="CN354" s="8"/>
      <c r="CO354" s="8"/>
      <c r="CP354" s="8"/>
      <c r="CQ354" s="8"/>
      <c r="CR354" s="8"/>
      <c r="CS354" s="8"/>
      <c r="CT354" s="8"/>
      <c r="CU354" s="8"/>
      <c r="CV354" s="8"/>
      <c r="CW354" s="8"/>
      <c r="CX354" s="8"/>
      <c r="CY354" s="8"/>
      <c r="CZ354" s="8"/>
      <c r="DA354" s="8"/>
      <c r="DB354" s="8"/>
      <c r="DC354" s="8"/>
      <c r="DD354" s="8"/>
      <c r="DE354" s="8"/>
      <c r="DF354" s="8"/>
      <c r="DG354" s="8"/>
      <c r="DH354" s="8"/>
      <c r="DI354" s="8"/>
      <c r="DJ354" s="8"/>
      <c r="DK354" s="8"/>
      <c r="DL354" s="8"/>
      <c r="DM354" s="8"/>
      <c r="DN354" s="8"/>
      <c r="DO354" s="8"/>
      <c r="DP354" s="8"/>
      <c r="DQ354" s="8"/>
      <c r="DR354" s="8"/>
      <c r="DS354" s="8"/>
      <c r="DT354" s="8"/>
    </row>
    <row r="355" spans="1:124" ht="16" x14ac:dyDescent="0.2">
      <c r="A355" s="20"/>
      <c r="B355" s="2"/>
      <c r="C355" s="3"/>
      <c r="D355" s="4"/>
      <c r="E355" s="3"/>
      <c r="F355" s="3"/>
      <c r="G355" s="5"/>
      <c r="H355" s="3"/>
      <c r="I355" s="3"/>
      <c r="J355" s="3"/>
      <c r="K355" s="3"/>
      <c r="L355" s="6"/>
      <c r="M355" s="3"/>
      <c r="N355" s="3"/>
      <c r="O355" s="7"/>
      <c r="P355" s="20"/>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3"/>
      <c r="BC355" s="3"/>
      <c r="BD355" s="8"/>
      <c r="BE355" s="8"/>
      <c r="BF355" s="8"/>
      <c r="BG355" s="3"/>
      <c r="BH355" s="3"/>
      <c r="BI355" s="8"/>
      <c r="BJ355" s="8"/>
      <c r="BK355" s="3"/>
      <c r="BL355" s="3"/>
      <c r="BM355" s="8"/>
      <c r="BN355" s="8"/>
      <c r="BO355" s="3"/>
      <c r="BP355" s="3"/>
      <c r="BQ355" s="8"/>
      <c r="BR355" s="8"/>
      <c r="BS355" s="3"/>
      <c r="BT355" s="3"/>
      <c r="BU355" s="8"/>
      <c r="BV355" s="8"/>
      <c r="BW355" s="3"/>
      <c r="BX355" s="3"/>
      <c r="BY355" s="9"/>
      <c r="BZ355" s="9"/>
      <c r="CA355" s="3"/>
      <c r="CB355" s="3"/>
      <c r="CC355" s="8"/>
      <c r="CD355" s="8"/>
      <c r="CE355" s="8"/>
      <c r="CF355" s="8"/>
      <c r="CG355" s="8"/>
      <c r="CH355" s="8"/>
      <c r="CI355" s="8"/>
      <c r="CJ355" s="8"/>
      <c r="CK355" s="8"/>
      <c r="CL355" s="8"/>
      <c r="CM355" s="8"/>
      <c r="CN355" s="8"/>
      <c r="CO355" s="8"/>
      <c r="CP355" s="8"/>
      <c r="CQ355" s="8"/>
      <c r="CR355" s="8"/>
      <c r="CS355" s="8"/>
      <c r="CT355" s="8"/>
      <c r="CU355" s="8"/>
      <c r="CV355" s="8"/>
      <c r="CW355" s="8"/>
      <c r="CX355" s="8"/>
      <c r="CY355" s="8"/>
      <c r="CZ355" s="8"/>
      <c r="DA355" s="8"/>
      <c r="DB355" s="8"/>
      <c r="DC355" s="8"/>
      <c r="DD355" s="8"/>
      <c r="DE355" s="8"/>
      <c r="DF355" s="8"/>
      <c r="DG355" s="8"/>
      <c r="DH355" s="8"/>
      <c r="DI355" s="8"/>
      <c r="DJ355" s="8"/>
      <c r="DK355" s="8"/>
      <c r="DL355" s="8"/>
      <c r="DM355" s="8"/>
      <c r="DN355" s="8"/>
      <c r="DO355" s="8"/>
      <c r="DP355" s="8"/>
      <c r="DQ355" s="8"/>
      <c r="DR355" s="8"/>
      <c r="DS355" s="8"/>
      <c r="DT355" s="8"/>
    </row>
    <row r="356" spans="1:124" ht="16" x14ac:dyDescent="0.2">
      <c r="A356" s="20"/>
      <c r="B356" s="2"/>
      <c r="C356" s="3"/>
      <c r="D356" s="4"/>
      <c r="E356" s="3"/>
      <c r="F356" s="3"/>
      <c r="G356" s="5"/>
      <c r="H356" s="3"/>
      <c r="I356" s="3"/>
      <c r="J356" s="3"/>
      <c r="K356" s="3"/>
      <c r="L356" s="6"/>
      <c r="M356" s="3"/>
      <c r="N356" s="3"/>
      <c r="O356" s="7"/>
      <c r="P356" s="20"/>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3"/>
      <c r="BC356" s="3"/>
      <c r="BD356" s="8"/>
      <c r="BE356" s="8"/>
      <c r="BF356" s="8"/>
      <c r="BG356" s="3"/>
      <c r="BH356" s="3"/>
      <c r="BI356" s="8"/>
      <c r="BJ356" s="8"/>
      <c r="BK356" s="3"/>
      <c r="BL356" s="3"/>
      <c r="BM356" s="8"/>
      <c r="BN356" s="8"/>
      <c r="BO356" s="3"/>
      <c r="BP356" s="3"/>
      <c r="BQ356" s="8"/>
      <c r="BR356" s="8"/>
      <c r="BS356" s="3"/>
      <c r="BT356" s="3"/>
      <c r="BU356" s="8"/>
      <c r="BV356" s="8"/>
      <c r="BW356" s="3"/>
      <c r="BX356" s="3"/>
      <c r="BY356" s="9"/>
      <c r="BZ356" s="9"/>
      <c r="CA356" s="3"/>
      <c r="CB356" s="3"/>
      <c r="CC356" s="8"/>
      <c r="CD356" s="8"/>
      <c r="CE356" s="8"/>
      <c r="CF356" s="8"/>
      <c r="CG356" s="8"/>
      <c r="CH356" s="8"/>
      <c r="CI356" s="8"/>
      <c r="CJ356" s="8"/>
      <c r="CK356" s="8"/>
      <c r="CL356" s="8"/>
      <c r="CM356" s="8"/>
      <c r="CN356" s="8"/>
      <c r="CO356" s="8"/>
      <c r="CP356" s="8"/>
      <c r="CQ356" s="8"/>
      <c r="CR356" s="8"/>
      <c r="CS356" s="8"/>
      <c r="CT356" s="8"/>
      <c r="CU356" s="8"/>
      <c r="CV356" s="8"/>
      <c r="CW356" s="8"/>
      <c r="CX356" s="8"/>
      <c r="CY356" s="8"/>
      <c r="CZ356" s="8"/>
      <c r="DA356" s="8"/>
      <c r="DB356" s="8"/>
      <c r="DC356" s="8"/>
      <c r="DD356" s="8"/>
      <c r="DE356" s="8"/>
      <c r="DF356" s="8"/>
      <c r="DG356" s="8"/>
      <c r="DH356" s="8"/>
      <c r="DI356" s="8"/>
      <c r="DJ356" s="8"/>
      <c r="DK356" s="8"/>
      <c r="DL356" s="8"/>
      <c r="DM356" s="8"/>
      <c r="DN356" s="8"/>
      <c r="DO356" s="8"/>
      <c r="DP356" s="8"/>
      <c r="DQ356" s="8"/>
      <c r="DR356" s="8"/>
      <c r="DS356" s="8"/>
      <c r="DT356" s="8"/>
    </row>
    <row r="357" spans="1:124" ht="16" x14ac:dyDescent="0.2">
      <c r="A357" s="20"/>
      <c r="B357" s="2"/>
      <c r="C357" s="3"/>
      <c r="D357" s="4"/>
      <c r="E357" s="3"/>
      <c r="F357" s="3"/>
      <c r="G357" s="5"/>
      <c r="H357" s="3"/>
      <c r="I357" s="3"/>
      <c r="J357" s="3"/>
      <c r="K357" s="3"/>
      <c r="L357" s="6"/>
      <c r="M357" s="3"/>
      <c r="N357" s="3"/>
      <c r="O357" s="7"/>
      <c r="P357" s="20"/>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3"/>
      <c r="BC357" s="3"/>
      <c r="BD357" s="8"/>
      <c r="BE357" s="8"/>
      <c r="BF357" s="8"/>
      <c r="BG357" s="3"/>
      <c r="BH357" s="3"/>
      <c r="BI357" s="8"/>
      <c r="BJ357" s="8"/>
      <c r="BK357" s="3"/>
      <c r="BL357" s="3"/>
      <c r="BM357" s="8"/>
      <c r="BN357" s="8"/>
      <c r="BO357" s="3"/>
      <c r="BP357" s="3"/>
      <c r="BQ357" s="8"/>
      <c r="BR357" s="8"/>
      <c r="BS357" s="3"/>
      <c r="BT357" s="3"/>
      <c r="BU357" s="8"/>
      <c r="BV357" s="8"/>
      <c r="BW357" s="3"/>
      <c r="BX357" s="3"/>
      <c r="BY357" s="9"/>
      <c r="BZ357" s="9"/>
      <c r="CA357" s="3"/>
      <c r="CB357" s="3"/>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c r="DL357" s="8"/>
      <c r="DM357" s="8"/>
      <c r="DN357" s="8"/>
      <c r="DO357" s="8"/>
      <c r="DP357" s="8"/>
      <c r="DQ357" s="8"/>
      <c r="DR357" s="8"/>
      <c r="DS357" s="8"/>
      <c r="DT357" s="8"/>
    </row>
    <row r="358" spans="1:124" ht="16" x14ac:dyDescent="0.2">
      <c r="A358" s="20"/>
      <c r="B358" s="2"/>
      <c r="C358" s="3"/>
      <c r="D358" s="4"/>
      <c r="E358" s="3"/>
      <c r="F358" s="3"/>
      <c r="G358" s="5"/>
      <c r="H358" s="3"/>
      <c r="I358" s="3"/>
      <c r="J358" s="3"/>
      <c r="K358" s="3"/>
      <c r="L358" s="6"/>
      <c r="M358" s="3"/>
      <c r="N358" s="3"/>
      <c r="O358" s="7"/>
      <c r="P358" s="20"/>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3"/>
      <c r="BC358" s="3"/>
      <c r="BD358" s="8"/>
      <c r="BE358" s="8"/>
      <c r="BF358" s="8"/>
      <c r="BG358" s="3"/>
      <c r="BH358" s="3"/>
      <c r="BI358" s="8"/>
      <c r="BJ358" s="8"/>
      <c r="BK358" s="3"/>
      <c r="BL358" s="3"/>
      <c r="BM358" s="8"/>
      <c r="BN358" s="8"/>
      <c r="BO358" s="3"/>
      <c r="BP358" s="3"/>
      <c r="BQ358" s="8"/>
      <c r="BR358" s="8"/>
      <c r="BS358" s="3"/>
      <c r="BT358" s="3"/>
      <c r="BU358" s="8"/>
      <c r="BV358" s="8"/>
      <c r="BW358" s="3"/>
      <c r="BX358" s="3"/>
      <c r="BY358" s="9"/>
      <c r="BZ358" s="9"/>
      <c r="CA358" s="3"/>
      <c r="CB358" s="3"/>
      <c r="CC358" s="8"/>
      <c r="CD358" s="8"/>
      <c r="CE358" s="8"/>
      <c r="CF358" s="8"/>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
      <c r="DS358" s="8"/>
      <c r="DT358" s="8"/>
    </row>
    <row r="359" spans="1:124" ht="16" x14ac:dyDescent="0.2">
      <c r="A359" s="20"/>
      <c r="B359" s="2"/>
      <c r="C359" s="3"/>
      <c r="D359" s="4"/>
      <c r="E359" s="3"/>
      <c r="F359" s="3"/>
      <c r="G359" s="5"/>
      <c r="H359" s="3"/>
      <c r="I359" s="3"/>
      <c r="J359" s="3"/>
      <c r="K359" s="3"/>
      <c r="L359" s="6"/>
      <c r="M359" s="3"/>
      <c r="N359" s="3"/>
      <c r="O359" s="7"/>
      <c r="P359" s="20"/>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3"/>
      <c r="BC359" s="3"/>
      <c r="BD359" s="8"/>
      <c r="BE359" s="8"/>
      <c r="BF359" s="8"/>
      <c r="BG359" s="3"/>
      <c r="BH359" s="3"/>
      <c r="BI359" s="8"/>
      <c r="BJ359" s="8"/>
      <c r="BK359" s="3"/>
      <c r="BL359" s="3"/>
      <c r="BM359" s="8"/>
      <c r="BN359" s="8"/>
      <c r="BO359" s="3"/>
      <c r="BP359" s="3"/>
      <c r="BQ359" s="8"/>
      <c r="BR359" s="8"/>
      <c r="BS359" s="3"/>
      <c r="BT359" s="3"/>
      <c r="BU359" s="8"/>
      <c r="BV359" s="8"/>
      <c r="BW359" s="3"/>
      <c r="BX359" s="3"/>
      <c r="BY359" s="9"/>
      <c r="BZ359" s="9"/>
      <c r="CA359" s="3"/>
      <c r="CB359" s="3"/>
      <c r="CC359" s="8"/>
      <c r="CD359" s="8"/>
      <c r="CE359" s="8"/>
      <c r="CF359" s="8"/>
      <c r="CG359" s="8"/>
      <c r="CH359" s="8"/>
      <c r="CI359" s="8"/>
      <c r="CJ359" s="8"/>
      <c r="CK359" s="8"/>
      <c r="CL359" s="8"/>
      <c r="CM359" s="8"/>
      <c r="CN359" s="8"/>
      <c r="CO359" s="8"/>
      <c r="CP359" s="8"/>
      <c r="CQ359" s="8"/>
      <c r="CR359" s="8"/>
      <c r="CS359" s="8"/>
      <c r="CT359" s="8"/>
      <c r="CU359" s="8"/>
      <c r="CV359" s="8"/>
      <c r="CW359" s="8"/>
      <c r="CX359" s="8"/>
      <c r="CY359" s="8"/>
      <c r="CZ359" s="8"/>
      <c r="DA359" s="8"/>
      <c r="DB359" s="8"/>
      <c r="DC359" s="8"/>
      <c r="DD359" s="8"/>
      <c r="DE359" s="8"/>
      <c r="DF359" s="8"/>
      <c r="DG359" s="8"/>
      <c r="DH359" s="8"/>
      <c r="DI359" s="8"/>
      <c r="DJ359" s="8"/>
      <c r="DK359" s="8"/>
      <c r="DL359" s="8"/>
      <c r="DM359" s="8"/>
      <c r="DN359" s="8"/>
      <c r="DO359" s="8"/>
      <c r="DP359" s="8"/>
      <c r="DQ359" s="8"/>
      <c r="DR359" s="8"/>
      <c r="DS359" s="8"/>
      <c r="DT359" s="8"/>
    </row>
    <row r="360" spans="1:124" ht="16" x14ac:dyDescent="0.2">
      <c r="A360" s="20"/>
      <c r="B360" s="2"/>
      <c r="C360" s="3"/>
      <c r="D360" s="4"/>
      <c r="E360" s="3"/>
      <c r="F360" s="3"/>
      <c r="G360" s="5"/>
      <c r="H360" s="3"/>
      <c r="I360" s="3"/>
      <c r="J360" s="3"/>
      <c r="K360" s="3"/>
      <c r="L360" s="6"/>
      <c r="M360" s="3"/>
      <c r="N360" s="3"/>
      <c r="O360" s="7"/>
      <c r="P360" s="20"/>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3"/>
      <c r="BC360" s="3"/>
      <c r="BD360" s="8"/>
      <c r="BE360" s="8"/>
      <c r="BF360" s="8"/>
      <c r="BG360" s="3"/>
      <c r="BH360" s="3"/>
      <c r="BI360" s="8"/>
      <c r="BJ360" s="8"/>
      <c r="BK360" s="3"/>
      <c r="BL360" s="3"/>
      <c r="BM360" s="8"/>
      <c r="BN360" s="8"/>
      <c r="BO360" s="3"/>
      <c r="BP360" s="3"/>
      <c r="BQ360" s="8"/>
      <c r="BR360" s="8"/>
      <c r="BS360" s="3"/>
      <c r="BT360" s="3"/>
      <c r="BU360" s="8"/>
      <c r="BV360" s="8"/>
      <c r="BW360" s="3"/>
      <c r="BX360" s="3"/>
      <c r="BY360" s="9"/>
      <c r="BZ360" s="9"/>
      <c r="CA360" s="3"/>
      <c r="CB360" s="3"/>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row>
    <row r="361" spans="1:124" ht="16" x14ac:dyDescent="0.2">
      <c r="A361" s="20"/>
      <c r="B361" s="2"/>
      <c r="C361" s="3"/>
      <c r="D361" s="4"/>
      <c r="E361" s="3"/>
      <c r="F361" s="3"/>
      <c r="G361" s="5"/>
      <c r="H361" s="3"/>
      <c r="I361" s="3"/>
      <c r="J361" s="3"/>
      <c r="K361" s="3"/>
      <c r="L361" s="6"/>
      <c r="M361" s="3"/>
      <c r="N361" s="3"/>
      <c r="O361" s="7"/>
      <c r="P361" s="20"/>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3"/>
      <c r="BC361" s="3"/>
      <c r="BD361" s="8"/>
      <c r="BE361" s="8"/>
      <c r="BF361" s="8"/>
      <c r="BG361" s="3"/>
      <c r="BH361" s="3"/>
      <c r="BI361" s="8"/>
      <c r="BJ361" s="8"/>
      <c r="BK361" s="3"/>
      <c r="BL361" s="3"/>
      <c r="BM361" s="8"/>
      <c r="BN361" s="8"/>
      <c r="BO361" s="3"/>
      <c r="BP361" s="3"/>
      <c r="BQ361" s="8"/>
      <c r="BR361" s="8"/>
      <c r="BS361" s="3"/>
      <c r="BT361" s="3"/>
      <c r="BU361" s="8"/>
      <c r="BV361" s="8"/>
      <c r="BW361" s="3"/>
      <c r="BX361" s="3"/>
      <c r="BY361" s="9"/>
      <c r="BZ361" s="9"/>
      <c r="CA361" s="3"/>
      <c r="CB361" s="3"/>
      <c r="CC361" s="8"/>
      <c r="CD361" s="8"/>
      <c r="CE361" s="8"/>
      <c r="CF361" s="8"/>
      <c r="CG361" s="8"/>
      <c r="CH361" s="8"/>
      <c r="CI361" s="8"/>
      <c r="CJ361" s="8"/>
      <c r="CK361" s="8"/>
      <c r="CL361" s="8"/>
      <c r="CM361" s="8"/>
      <c r="CN361" s="8"/>
      <c r="CO361" s="8"/>
      <c r="CP361" s="8"/>
      <c r="CQ361" s="8"/>
      <c r="CR361" s="8"/>
      <c r="CS361" s="8"/>
      <c r="CT361" s="8"/>
      <c r="CU361" s="8"/>
      <c r="CV361" s="8"/>
      <c r="CW361" s="8"/>
      <c r="CX361" s="8"/>
      <c r="CY361" s="8"/>
      <c r="CZ361" s="8"/>
      <c r="DA361" s="8"/>
      <c r="DB361" s="8"/>
      <c r="DC361" s="8"/>
      <c r="DD361" s="8"/>
      <c r="DE361" s="8"/>
      <c r="DF361" s="8"/>
      <c r="DG361" s="8"/>
      <c r="DH361" s="8"/>
      <c r="DI361" s="8"/>
      <c r="DJ361" s="8"/>
      <c r="DK361" s="8"/>
      <c r="DL361" s="8"/>
      <c r="DM361" s="8"/>
      <c r="DN361" s="8"/>
      <c r="DO361" s="8"/>
      <c r="DP361" s="8"/>
      <c r="DQ361" s="8"/>
      <c r="DR361" s="8"/>
      <c r="DS361" s="8"/>
      <c r="DT361" s="8"/>
    </row>
    <row r="362" spans="1:124" ht="16" x14ac:dyDescent="0.2">
      <c r="A362" s="20"/>
      <c r="B362" s="2"/>
      <c r="C362" s="3"/>
      <c r="D362" s="4"/>
      <c r="E362" s="3"/>
      <c r="F362" s="3"/>
      <c r="G362" s="5"/>
      <c r="H362" s="3"/>
      <c r="I362" s="3"/>
      <c r="J362" s="3"/>
      <c r="K362" s="3"/>
      <c r="L362" s="6"/>
      <c r="M362" s="3"/>
      <c r="N362" s="3"/>
      <c r="O362" s="7"/>
      <c r="P362" s="20"/>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3"/>
      <c r="BC362" s="3"/>
      <c r="BD362" s="8"/>
      <c r="BE362" s="8"/>
      <c r="BF362" s="8"/>
      <c r="BG362" s="3"/>
      <c r="BH362" s="3"/>
      <c r="BI362" s="8"/>
      <c r="BJ362" s="8"/>
      <c r="BK362" s="3"/>
      <c r="BL362" s="3"/>
      <c r="BM362" s="8"/>
      <c r="BN362" s="8"/>
      <c r="BO362" s="3"/>
      <c r="BP362" s="3"/>
      <c r="BQ362" s="8"/>
      <c r="BR362" s="8"/>
      <c r="BS362" s="3"/>
      <c r="BT362" s="3"/>
      <c r="BU362" s="8"/>
      <c r="BV362" s="8"/>
      <c r="BW362" s="3"/>
      <c r="BX362" s="3"/>
      <c r="BY362" s="9"/>
      <c r="BZ362" s="9"/>
      <c r="CA362" s="3"/>
      <c r="CB362" s="3"/>
      <c r="CC362" s="8"/>
      <c r="CD362" s="8"/>
      <c r="CE362" s="8"/>
      <c r="CF362" s="8"/>
      <c r="CG362" s="8"/>
      <c r="CH362" s="8"/>
      <c r="CI362" s="8"/>
      <c r="CJ362" s="8"/>
      <c r="CK362" s="8"/>
      <c r="CL362" s="8"/>
      <c r="CM362" s="8"/>
      <c r="CN362" s="8"/>
      <c r="CO362" s="8"/>
      <c r="CP362" s="8"/>
      <c r="CQ362" s="8"/>
      <c r="CR362" s="8"/>
      <c r="CS362" s="8"/>
      <c r="CT362" s="8"/>
      <c r="CU362" s="8"/>
      <c r="CV362" s="8"/>
      <c r="CW362" s="8"/>
      <c r="CX362" s="8"/>
      <c r="CY362" s="8"/>
      <c r="CZ362" s="8"/>
      <c r="DA362" s="8"/>
      <c r="DB362" s="8"/>
      <c r="DC362" s="8"/>
      <c r="DD362" s="8"/>
      <c r="DE362" s="8"/>
      <c r="DF362" s="8"/>
      <c r="DG362" s="8"/>
      <c r="DH362" s="8"/>
      <c r="DI362" s="8"/>
      <c r="DJ362" s="8"/>
      <c r="DK362" s="8"/>
      <c r="DL362" s="8"/>
      <c r="DM362" s="8"/>
      <c r="DN362" s="8"/>
      <c r="DO362" s="8"/>
      <c r="DP362" s="8"/>
      <c r="DQ362" s="8"/>
      <c r="DR362" s="8"/>
      <c r="DS362" s="8"/>
      <c r="DT362" s="8"/>
    </row>
    <row r="363" spans="1:124" ht="16" x14ac:dyDescent="0.2">
      <c r="A363" s="20"/>
      <c r="B363" s="2"/>
      <c r="C363" s="3"/>
      <c r="D363" s="4"/>
      <c r="E363" s="3"/>
      <c r="F363" s="3"/>
      <c r="G363" s="5"/>
      <c r="H363" s="3"/>
      <c r="I363" s="3"/>
      <c r="J363" s="3"/>
      <c r="K363" s="3"/>
      <c r="L363" s="6"/>
      <c r="M363" s="3"/>
      <c r="N363" s="3"/>
      <c r="O363" s="7"/>
      <c r="P363" s="20"/>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3"/>
      <c r="BC363" s="3"/>
      <c r="BD363" s="8"/>
      <c r="BE363" s="8"/>
      <c r="BF363" s="8"/>
      <c r="BG363" s="3"/>
      <c r="BH363" s="3"/>
      <c r="BI363" s="8"/>
      <c r="BJ363" s="8"/>
      <c r="BK363" s="3"/>
      <c r="BL363" s="3"/>
      <c r="BM363" s="8"/>
      <c r="BN363" s="8"/>
      <c r="BO363" s="3"/>
      <c r="BP363" s="3"/>
      <c r="BQ363" s="8"/>
      <c r="BR363" s="8"/>
      <c r="BS363" s="3"/>
      <c r="BT363" s="3"/>
      <c r="BU363" s="8"/>
      <c r="BV363" s="8"/>
      <c r="BW363" s="3"/>
      <c r="BX363" s="3"/>
      <c r="BY363" s="9"/>
      <c r="BZ363" s="9"/>
      <c r="CA363" s="3"/>
      <c r="CB363" s="3"/>
      <c r="CC363" s="8"/>
      <c r="CD363" s="8"/>
      <c r="CE363" s="8"/>
      <c r="CF363" s="8"/>
      <c r="CG363" s="8"/>
      <c r="CH363" s="8"/>
      <c r="CI363" s="8"/>
      <c r="CJ363" s="8"/>
      <c r="CK363" s="8"/>
      <c r="CL363" s="8"/>
      <c r="CM363" s="8"/>
      <c r="CN363" s="8"/>
      <c r="CO363" s="8"/>
      <c r="CP363" s="8"/>
      <c r="CQ363" s="8"/>
      <c r="CR363" s="8"/>
      <c r="CS363" s="8"/>
      <c r="CT363" s="8"/>
      <c r="CU363" s="8"/>
      <c r="CV363" s="8"/>
      <c r="CW363" s="8"/>
      <c r="CX363" s="8"/>
      <c r="CY363" s="8"/>
      <c r="CZ363" s="8"/>
      <c r="DA363" s="8"/>
      <c r="DB363" s="8"/>
      <c r="DC363" s="8"/>
      <c r="DD363" s="8"/>
      <c r="DE363" s="8"/>
      <c r="DF363" s="8"/>
      <c r="DG363" s="8"/>
      <c r="DH363" s="8"/>
      <c r="DI363" s="8"/>
      <c r="DJ363" s="8"/>
      <c r="DK363" s="8"/>
      <c r="DL363" s="8"/>
      <c r="DM363" s="8"/>
      <c r="DN363" s="8"/>
      <c r="DO363" s="8"/>
      <c r="DP363" s="8"/>
      <c r="DQ363" s="8"/>
      <c r="DR363" s="8"/>
      <c r="DS363" s="8"/>
      <c r="DT363" s="8"/>
    </row>
    <row r="364" spans="1:124" ht="16" x14ac:dyDescent="0.2">
      <c r="A364" s="20"/>
      <c r="B364" s="2"/>
      <c r="C364" s="3"/>
      <c r="D364" s="4"/>
      <c r="E364" s="3"/>
      <c r="F364" s="3"/>
      <c r="G364" s="5"/>
      <c r="H364" s="3"/>
      <c r="I364" s="3"/>
      <c r="J364" s="3"/>
      <c r="K364" s="3"/>
      <c r="L364" s="6"/>
      <c r="M364" s="3"/>
      <c r="N364" s="3"/>
      <c r="O364" s="7"/>
      <c r="P364" s="20"/>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3"/>
      <c r="BC364" s="3"/>
      <c r="BD364" s="8"/>
      <c r="BE364" s="8"/>
      <c r="BF364" s="8"/>
      <c r="BG364" s="3"/>
      <c r="BH364" s="3"/>
      <c r="BI364" s="8"/>
      <c r="BJ364" s="8"/>
      <c r="BK364" s="3"/>
      <c r="BL364" s="3"/>
      <c r="BM364" s="8"/>
      <c r="BN364" s="8"/>
      <c r="BO364" s="3"/>
      <c r="BP364" s="3"/>
      <c r="BQ364" s="8"/>
      <c r="BR364" s="8"/>
      <c r="BS364" s="3"/>
      <c r="BT364" s="3"/>
      <c r="BU364" s="8"/>
      <c r="BV364" s="8"/>
      <c r="BW364" s="3"/>
      <c r="BX364" s="3"/>
      <c r="BY364" s="9"/>
      <c r="BZ364" s="9"/>
      <c r="CA364" s="3"/>
      <c r="CB364" s="3"/>
      <c r="CC364" s="8"/>
      <c r="CD364" s="8"/>
      <c r="CE364" s="8"/>
      <c r="CF364" s="8"/>
      <c r="CG364" s="8"/>
      <c r="CH364" s="8"/>
      <c r="CI364" s="8"/>
      <c r="CJ364" s="8"/>
      <c r="CK364" s="8"/>
      <c r="CL364" s="8"/>
      <c r="CM364" s="8"/>
      <c r="CN364" s="8"/>
      <c r="CO364" s="8"/>
      <c r="CP364" s="8"/>
      <c r="CQ364" s="8"/>
      <c r="CR364" s="8"/>
      <c r="CS364" s="8"/>
      <c r="CT364" s="8"/>
      <c r="CU364" s="8"/>
      <c r="CV364" s="8"/>
      <c r="CW364" s="8"/>
      <c r="CX364" s="8"/>
      <c r="CY364" s="8"/>
      <c r="CZ364" s="8"/>
      <c r="DA364" s="8"/>
      <c r="DB364" s="8"/>
      <c r="DC364" s="8"/>
      <c r="DD364" s="8"/>
      <c r="DE364" s="8"/>
      <c r="DF364" s="8"/>
      <c r="DG364" s="8"/>
      <c r="DH364" s="8"/>
      <c r="DI364" s="8"/>
      <c r="DJ364" s="8"/>
      <c r="DK364" s="8"/>
      <c r="DL364" s="8"/>
      <c r="DM364" s="8"/>
      <c r="DN364" s="8"/>
      <c r="DO364" s="8"/>
      <c r="DP364" s="8"/>
      <c r="DQ364" s="8"/>
      <c r="DR364" s="8"/>
      <c r="DS364" s="8"/>
      <c r="DT364" s="8"/>
    </row>
    <row r="365" spans="1:124" ht="16" x14ac:dyDescent="0.2">
      <c r="A365" s="20"/>
      <c r="B365" s="2"/>
      <c r="C365" s="3"/>
      <c r="D365" s="4"/>
      <c r="E365" s="3"/>
      <c r="F365" s="3"/>
      <c r="G365" s="5"/>
      <c r="H365" s="3"/>
      <c r="I365" s="3"/>
      <c r="J365" s="3"/>
      <c r="K365" s="3"/>
      <c r="L365" s="6"/>
      <c r="M365" s="3"/>
      <c r="N365" s="3"/>
      <c r="O365" s="7"/>
      <c r="P365" s="20"/>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3"/>
      <c r="BC365" s="3"/>
      <c r="BD365" s="8"/>
      <c r="BE365" s="8"/>
      <c r="BF365" s="8"/>
      <c r="BG365" s="3"/>
      <c r="BH365" s="3"/>
      <c r="BI365" s="8"/>
      <c r="BJ365" s="8"/>
      <c r="BK365" s="3"/>
      <c r="BL365" s="3"/>
      <c r="BM365" s="8"/>
      <c r="BN365" s="8"/>
      <c r="BO365" s="3"/>
      <c r="BP365" s="3"/>
      <c r="BQ365" s="8"/>
      <c r="BR365" s="8"/>
      <c r="BS365" s="3"/>
      <c r="BT365" s="3"/>
      <c r="BU365" s="8"/>
      <c r="BV365" s="8"/>
      <c r="BW365" s="3"/>
      <c r="BX365" s="3"/>
      <c r="BY365" s="9"/>
      <c r="BZ365" s="9"/>
      <c r="CA365" s="3"/>
      <c r="CB365" s="3"/>
      <c r="CC365" s="8"/>
      <c r="CD365" s="8"/>
      <c r="CE365" s="8"/>
      <c r="CF365" s="8"/>
      <c r="CG365" s="8"/>
      <c r="CH365" s="8"/>
      <c r="CI365" s="8"/>
      <c r="CJ365" s="8"/>
      <c r="CK365" s="8"/>
      <c r="CL365" s="8"/>
      <c r="CM365" s="8"/>
      <c r="CN365" s="8"/>
      <c r="CO365" s="8"/>
      <c r="CP365" s="8"/>
      <c r="CQ365" s="8"/>
      <c r="CR365" s="8"/>
      <c r="CS365" s="8"/>
      <c r="CT365" s="8"/>
      <c r="CU365" s="8"/>
      <c r="CV365" s="8"/>
      <c r="CW365" s="8"/>
      <c r="CX365" s="8"/>
      <c r="CY365" s="8"/>
      <c r="CZ365" s="8"/>
      <c r="DA365" s="8"/>
      <c r="DB365" s="8"/>
      <c r="DC365" s="8"/>
      <c r="DD365" s="8"/>
      <c r="DE365" s="8"/>
      <c r="DF365" s="8"/>
      <c r="DG365" s="8"/>
      <c r="DH365" s="8"/>
      <c r="DI365" s="8"/>
      <c r="DJ365" s="8"/>
      <c r="DK365" s="8"/>
      <c r="DL365" s="8"/>
      <c r="DM365" s="8"/>
      <c r="DN365" s="8"/>
      <c r="DO365" s="8"/>
      <c r="DP365" s="8"/>
      <c r="DQ365" s="8"/>
      <c r="DR365" s="8"/>
      <c r="DS365" s="8"/>
      <c r="DT365" s="8"/>
    </row>
    <row r="366" spans="1:124" ht="16" x14ac:dyDescent="0.2">
      <c r="A366" s="20"/>
      <c r="B366" s="2"/>
      <c r="C366" s="3"/>
      <c r="D366" s="4"/>
      <c r="E366" s="3"/>
      <c r="F366" s="3"/>
      <c r="G366" s="5"/>
      <c r="H366" s="3"/>
      <c r="I366" s="3"/>
      <c r="J366" s="3"/>
      <c r="K366" s="3"/>
      <c r="L366" s="6"/>
      <c r="M366" s="3"/>
      <c r="N366" s="3"/>
      <c r="O366" s="7"/>
      <c r="P366" s="20"/>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3"/>
      <c r="BC366" s="3"/>
      <c r="BD366" s="8"/>
      <c r="BE366" s="8"/>
      <c r="BF366" s="8"/>
      <c r="BG366" s="3"/>
      <c r="BH366" s="3"/>
      <c r="BI366" s="8"/>
      <c r="BJ366" s="8"/>
      <c r="BK366" s="3"/>
      <c r="BL366" s="3"/>
      <c r="BM366" s="8"/>
      <c r="BN366" s="8"/>
      <c r="BO366" s="3"/>
      <c r="BP366" s="3"/>
      <c r="BQ366" s="8"/>
      <c r="BR366" s="8"/>
      <c r="BS366" s="3"/>
      <c r="BT366" s="3"/>
      <c r="BU366" s="8"/>
      <c r="BV366" s="8"/>
      <c r="BW366" s="3"/>
      <c r="BX366" s="3"/>
      <c r="BY366" s="9"/>
      <c r="BZ366" s="9"/>
      <c r="CA366" s="3"/>
      <c r="CB366" s="3"/>
      <c r="CC366" s="8"/>
      <c r="CD366" s="8"/>
      <c r="CE366" s="8"/>
      <c r="CF366" s="8"/>
      <c r="CG366" s="8"/>
      <c r="CH366" s="8"/>
      <c r="CI366" s="8"/>
      <c r="CJ366" s="8"/>
      <c r="CK366" s="8"/>
      <c r="CL366" s="8"/>
      <c r="CM366" s="8"/>
      <c r="CN366" s="8"/>
      <c r="CO366" s="8"/>
      <c r="CP366" s="8"/>
      <c r="CQ366" s="8"/>
      <c r="CR366" s="8"/>
      <c r="CS366" s="8"/>
      <c r="CT366" s="8"/>
      <c r="CU366" s="8"/>
      <c r="CV366" s="8"/>
      <c r="CW366" s="8"/>
      <c r="CX366" s="8"/>
      <c r="CY366" s="8"/>
      <c r="CZ366" s="8"/>
      <c r="DA366" s="8"/>
      <c r="DB366" s="8"/>
      <c r="DC366" s="8"/>
      <c r="DD366" s="8"/>
      <c r="DE366" s="8"/>
      <c r="DF366" s="8"/>
      <c r="DG366" s="8"/>
      <c r="DH366" s="8"/>
      <c r="DI366" s="8"/>
      <c r="DJ366" s="8"/>
      <c r="DK366" s="8"/>
      <c r="DL366" s="8"/>
      <c r="DM366" s="8"/>
      <c r="DN366" s="8"/>
      <c r="DO366" s="8"/>
      <c r="DP366" s="8"/>
      <c r="DQ366" s="8"/>
      <c r="DR366" s="8"/>
      <c r="DS366" s="8"/>
      <c r="DT366" s="8"/>
    </row>
    <row r="367" spans="1:124" ht="16" x14ac:dyDescent="0.2">
      <c r="A367" s="20"/>
      <c r="B367" s="2"/>
      <c r="C367" s="3"/>
      <c r="D367" s="4"/>
      <c r="E367" s="3"/>
      <c r="F367" s="3"/>
      <c r="G367" s="5"/>
      <c r="H367" s="3"/>
      <c r="I367" s="3"/>
      <c r="J367" s="3"/>
      <c r="K367" s="3"/>
      <c r="L367" s="6"/>
      <c r="M367" s="3"/>
      <c r="N367" s="3"/>
      <c r="O367" s="7"/>
      <c r="P367" s="20"/>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3"/>
      <c r="BC367" s="3"/>
      <c r="BD367" s="8"/>
      <c r="BE367" s="8"/>
      <c r="BF367" s="8"/>
      <c r="BG367" s="3"/>
      <c r="BH367" s="3"/>
      <c r="BI367" s="8"/>
      <c r="BJ367" s="8"/>
      <c r="BK367" s="3"/>
      <c r="BL367" s="3"/>
      <c r="BM367" s="8"/>
      <c r="BN367" s="8"/>
      <c r="BO367" s="3"/>
      <c r="BP367" s="3"/>
      <c r="BQ367" s="8"/>
      <c r="BR367" s="8"/>
      <c r="BS367" s="3"/>
      <c r="BT367" s="3"/>
      <c r="BU367" s="8"/>
      <c r="BV367" s="8"/>
      <c r="BW367" s="3"/>
      <c r="BX367" s="3"/>
      <c r="BY367" s="9"/>
      <c r="BZ367" s="9"/>
      <c r="CA367" s="3"/>
      <c r="CB367" s="3"/>
      <c r="CC367" s="8"/>
      <c r="CD367" s="8"/>
      <c r="CE367" s="8"/>
      <c r="CF367" s="8"/>
      <c r="CG367" s="8"/>
      <c r="CH367" s="8"/>
      <c r="CI367" s="8"/>
      <c r="CJ367" s="8"/>
      <c r="CK367" s="8"/>
      <c r="CL367" s="8"/>
      <c r="CM367" s="8"/>
      <c r="CN367" s="8"/>
      <c r="CO367" s="8"/>
      <c r="CP367" s="8"/>
      <c r="CQ367" s="8"/>
      <c r="CR367" s="8"/>
      <c r="CS367" s="8"/>
      <c r="CT367" s="8"/>
      <c r="CU367" s="8"/>
      <c r="CV367" s="8"/>
      <c r="CW367" s="8"/>
      <c r="CX367" s="8"/>
      <c r="CY367" s="8"/>
      <c r="CZ367" s="8"/>
      <c r="DA367" s="8"/>
      <c r="DB367" s="8"/>
      <c r="DC367" s="8"/>
      <c r="DD367" s="8"/>
      <c r="DE367" s="8"/>
      <c r="DF367" s="8"/>
      <c r="DG367" s="8"/>
      <c r="DH367" s="8"/>
      <c r="DI367" s="8"/>
      <c r="DJ367" s="8"/>
      <c r="DK367" s="8"/>
      <c r="DL367" s="8"/>
      <c r="DM367" s="8"/>
      <c r="DN367" s="8"/>
      <c r="DO367" s="8"/>
      <c r="DP367" s="8"/>
      <c r="DQ367" s="8"/>
      <c r="DR367" s="8"/>
      <c r="DS367" s="8"/>
      <c r="DT367" s="8"/>
    </row>
    <row r="368" spans="1:124" ht="16" x14ac:dyDescent="0.2">
      <c r="A368" s="20"/>
      <c r="B368" s="2"/>
      <c r="C368" s="3"/>
      <c r="D368" s="4"/>
      <c r="E368" s="3"/>
      <c r="F368" s="3"/>
      <c r="G368" s="5"/>
      <c r="H368" s="3"/>
      <c r="I368" s="3"/>
      <c r="J368" s="3"/>
      <c r="K368" s="3"/>
      <c r="L368" s="6"/>
      <c r="M368" s="3"/>
      <c r="N368" s="3"/>
      <c r="O368" s="7"/>
      <c r="P368" s="20"/>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3"/>
      <c r="BC368" s="3"/>
      <c r="BD368" s="8"/>
      <c r="BE368" s="8"/>
      <c r="BF368" s="8"/>
      <c r="BG368" s="3"/>
      <c r="BH368" s="3"/>
      <c r="BI368" s="8"/>
      <c r="BJ368" s="8"/>
      <c r="BK368" s="3"/>
      <c r="BL368" s="3"/>
      <c r="BM368" s="8"/>
      <c r="BN368" s="8"/>
      <c r="BO368" s="3"/>
      <c r="BP368" s="3"/>
      <c r="BQ368" s="8"/>
      <c r="BR368" s="8"/>
      <c r="BS368" s="3"/>
      <c r="BT368" s="3"/>
      <c r="BU368" s="8"/>
      <c r="BV368" s="8"/>
      <c r="BW368" s="3"/>
      <c r="BX368" s="3"/>
      <c r="BY368" s="9"/>
      <c r="BZ368" s="9"/>
      <c r="CA368" s="3"/>
      <c r="CB368" s="3"/>
      <c r="CC368" s="8"/>
      <c r="CD368" s="8"/>
      <c r="CE368" s="8"/>
      <c r="CF368" s="8"/>
      <c r="CG368" s="8"/>
      <c r="CH368" s="8"/>
      <c r="CI368" s="8"/>
      <c r="CJ368" s="8"/>
      <c r="CK368" s="8"/>
      <c r="CL368" s="8"/>
      <c r="CM368" s="8"/>
      <c r="CN368" s="8"/>
      <c r="CO368" s="8"/>
      <c r="CP368" s="8"/>
      <c r="CQ368" s="8"/>
      <c r="CR368" s="8"/>
      <c r="CS368" s="8"/>
      <c r="CT368" s="8"/>
      <c r="CU368" s="8"/>
      <c r="CV368" s="8"/>
      <c r="CW368" s="8"/>
      <c r="CX368" s="8"/>
      <c r="CY368" s="8"/>
      <c r="CZ368" s="8"/>
      <c r="DA368" s="8"/>
      <c r="DB368" s="8"/>
      <c r="DC368" s="8"/>
      <c r="DD368" s="8"/>
      <c r="DE368" s="8"/>
      <c r="DF368" s="8"/>
      <c r="DG368" s="8"/>
      <c r="DH368" s="8"/>
      <c r="DI368" s="8"/>
      <c r="DJ368" s="8"/>
      <c r="DK368" s="8"/>
      <c r="DL368" s="8"/>
      <c r="DM368" s="8"/>
      <c r="DN368" s="8"/>
      <c r="DO368" s="8"/>
      <c r="DP368" s="8"/>
      <c r="DQ368" s="8"/>
      <c r="DR368" s="8"/>
      <c r="DS368" s="8"/>
      <c r="DT368" s="8"/>
    </row>
    <row r="369" spans="1:124" ht="16" x14ac:dyDescent="0.2">
      <c r="A369" s="20"/>
      <c r="B369" s="2"/>
      <c r="C369" s="3"/>
      <c r="D369" s="4"/>
      <c r="E369" s="3"/>
      <c r="F369" s="3"/>
      <c r="G369" s="5"/>
      <c r="H369" s="3"/>
      <c r="I369" s="3"/>
      <c r="J369" s="3"/>
      <c r="K369" s="3"/>
      <c r="L369" s="6"/>
      <c r="M369" s="3"/>
      <c r="N369" s="3"/>
      <c r="O369" s="7"/>
      <c r="P369" s="20"/>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3"/>
      <c r="BC369" s="3"/>
      <c r="BD369" s="8"/>
      <c r="BE369" s="8"/>
      <c r="BF369" s="8"/>
      <c r="BG369" s="3"/>
      <c r="BH369" s="3"/>
      <c r="BI369" s="8"/>
      <c r="BJ369" s="8"/>
      <c r="BK369" s="3"/>
      <c r="BL369" s="3"/>
      <c r="BM369" s="8"/>
      <c r="BN369" s="8"/>
      <c r="BO369" s="3"/>
      <c r="BP369" s="3"/>
      <c r="BQ369" s="8"/>
      <c r="BR369" s="8"/>
      <c r="BS369" s="3"/>
      <c r="BT369" s="3"/>
      <c r="BU369" s="8"/>
      <c r="BV369" s="8"/>
      <c r="BW369" s="3"/>
      <c r="BX369" s="3"/>
      <c r="BY369" s="9"/>
      <c r="BZ369" s="9"/>
      <c r="CA369" s="3"/>
      <c r="CB369" s="3"/>
      <c r="CC369" s="8"/>
      <c r="CD369" s="8"/>
      <c r="CE369" s="8"/>
      <c r="CF369" s="8"/>
      <c r="CG369" s="8"/>
      <c r="CH369" s="8"/>
      <c r="CI369" s="8"/>
      <c r="CJ369" s="8"/>
      <c r="CK369" s="8"/>
      <c r="CL369" s="8"/>
      <c r="CM369" s="8"/>
      <c r="CN369" s="8"/>
      <c r="CO369" s="8"/>
      <c r="CP369" s="8"/>
      <c r="CQ369" s="8"/>
      <c r="CR369" s="8"/>
      <c r="CS369" s="8"/>
      <c r="CT369" s="8"/>
      <c r="CU369" s="8"/>
      <c r="CV369" s="8"/>
      <c r="CW369" s="8"/>
      <c r="CX369" s="8"/>
      <c r="CY369" s="8"/>
      <c r="CZ369" s="8"/>
      <c r="DA369" s="8"/>
      <c r="DB369" s="8"/>
      <c r="DC369" s="8"/>
      <c r="DD369" s="8"/>
      <c r="DE369" s="8"/>
      <c r="DF369" s="8"/>
      <c r="DG369" s="8"/>
      <c r="DH369" s="8"/>
      <c r="DI369" s="8"/>
      <c r="DJ369" s="8"/>
      <c r="DK369" s="8"/>
      <c r="DL369" s="8"/>
      <c r="DM369" s="8"/>
      <c r="DN369" s="8"/>
      <c r="DO369" s="8"/>
      <c r="DP369" s="8"/>
      <c r="DQ369" s="8"/>
      <c r="DR369" s="8"/>
      <c r="DS369" s="8"/>
      <c r="DT369" s="8"/>
    </row>
    <row r="370" spans="1:124" ht="16" x14ac:dyDescent="0.2">
      <c r="A370" s="20"/>
      <c r="B370" s="2"/>
      <c r="C370" s="3"/>
      <c r="D370" s="4"/>
      <c r="E370" s="3"/>
      <c r="F370" s="3"/>
      <c r="G370" s="5"/>
      <c r="H370" s="3"/>
      <c r="I370" s="3"/>
      <c r="J370" s="3"/>
      <c r="K370" s="3"/>
      <c r="L370" s="6"/>
      <c r="M370" s="3"/>
      <c r="N370" s="3"/>
      <c r="O370" s="7"/>
      <c r="P370" s="20"/>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3"/>
      <c r="BC370" s="3"/>
      <c r="BD370" s="8"/>
      <c r="BE370" s="8"/>
      <c r="BF370" s="8"/>
      <c r="BG370" s="3"/>
      <c r="BH370" s="3"/>
      <c r="BI370" s="8"/>
      <c r="BJ370" s="8"/>
      <c r="BK370" s="3"/>
      <c r="BL370" s="3"/>
      <c r="BM370" s="8"/>
      <c r="BN370" s="8"/>
      <c r="BO370" s="3"/>
      <c r="BP370" s="3"/>
      <c r="BQ370" s="8"/>
      <c r="BR370" s="8"/>
      <c r="BS370" s="3"/>
      <c r="BT370" s="3"/>
      <c r="BU370" s="8"/>
      <c r="BV370" s="8"/>
      <c r="BW370" s="3"/>
      <c r="BX370" s="3"/>
      <c r="BY370" s="9"/>
      <c r="BZ370" s="9"/>
      <c r="CA370" s="3"/>
      <c r="CB370" s="3"/>
      <c r="CC370" s="8"/>
      <c r="CD370" s="8"/>
      <c r="CE370" s="8"/>
      <c r="CF370" s="8"/>
      <c r="CG370" s="8"/>
      <c r="CH370" s="8"/>
      <c r="CI370" s="8"/>
      <c r="CJ370" s="8"/>
      <c r="CK370" s="8"/>
      <c r="CL370" s="8"/>
      <c r="CM370" s="8"/>
      <c r="CN370" s="8"/>
      <c r="CO370" s="8"/>
      <c r="CP370" s="8"/>
      <c r="CQ370" s="8"/>
      <c r="CR370" s="8"/>
      <c r="CS370" s="8"/>
      <c r="CT370" s="8"/>
      <c r="CU370" s="8"/>
      <c r="CV370" s="8"/>
      <c r="CW370" s="8"/>
      <c r="CX370" s="8"/>
      <c r="CY370" s="8"/>
      <c r="CZ370" s="8"/>
      <c r="DA370" s="8"/>
      <c r="DB370" s="8"/>
      <c r="DC370" s="8"/>
      <c r="DD370" s="8"/>
      <c r="DE370" s="8"/>
      <c r="DF370" s="8"/>
      <c r="DG370" s="8"/>
      <c r="DH370" s="8"/>
      <c r="DI370" s="8"/>
      <c r="DJ370" s="8"/>
      <c r="DK370" s="8"/>
      <c r="DL370" s="8"/>
      <c r="DM370" s="8"/>
      <c r="DN370" s="8"/>
      <c r="DO370" s="8"/>
      <c r="DP370" s="8"/>
      <c r="DQ370" s="8"/>
      <c r="DR370" s="8"/>
      <c r="DS370" s="8"/>
      <c r="DT370" s="8"/>
    </row>
    <row r="371" spans="1:124" ht="16" x14ac:dyDescent="0.2">
      <c r="A371" s="20"/>
      <c r="B371" s="2"/>
      <c r="C371" s="3"/>
      <c r="D371" s="4"/>
      <c r="E371" s="3"/>
      <c r="F371" s="3"/>
      <c r="G371" s="5"/>
      <c r="H371" s="3"/>
      <c r="I371" s="3"/>
      <c r="J371" s="3"/>
      <c r="K371" s="3"/>
      <c r="L371" s="6"/>
      <c r="M371" s="3"/>
      <c r="N371" s="3"/>
      <c r="O371" s="7"/>
      <c r="P371" s="20"/>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3"/>
      <c r="BC371" s="3"/>
      <c r="BD371" s="8"/>
      <c r="BE371" s="8"/>
      <c r="BF371" s="8"/>
      <c r="BG371" s="3"/>
      <c r="BH371" s="3"/>
      <c r="BI371" s="8"/>
      <c r="BJ371" s="8"/>
      <c r="BK371" s="3"/>
      <c r="BL371" s="3"/>
      <c r="BM371" s="8"/>
      <c r="BN371" s="8"/>
      <c r="BO371" s="3"/>
      <c r="BP371" s="3"/>
      <c r="BQ371" s="8"/>
      <c r="BR371" s="8"/>
      <c r="BS371" s="3"/>
      <c r="BT371" s="3"/>
      <c r="BU371" s="8"/>
      <c r="BV371" s="8"/>
      <c r="BW371" s="3"/>
      <c r="BX371" s="3"/>
      <c r="BY371" s="9"/>
      <c r="BZ371" s="9"/>
      <c r="CA371" s="3"/>
      <c r="CB371" s="3"/>
      <c r="CC371" s="8"/>
      <c r="CD371" s="8"/>
      <c r="CE371" s="8"/>
      <c r="CF371" s="8"/>
      <c r="CG371" s="8"/>
      <c r="CH371" s="8"/>
      <c r="CI371" s="8"/>
      <c r="CJ371" s="8"/>
      <c r="CK371" s="8"/>
      <c r="CL371" s="8"/>
      <c r="CM371" s="8"/>
      <c r="CN371" s="8"/>
      <c r="CO371" s="8"/>
      <c r="CP371" s="8"/>
      <c r="CQ371" s="8"/>
      <c r="CR371" s="8"/>
      <c r="CS371" s="8"/>
      <c r="CT371" s="8"/>
      <c r="CU371" s="8"/>
      <c r="CV371" s="8"/>
      <c r="CW371" s="8"/>
      <c r="CX371" s="8"/>
      <c r="CY371" s="8"/>
      <c r="CZ371" s="8"/>
      <c r="DA371" s="8"/>
      <c r="DB371" s="8"/>
      <c r="DC371" s="8"/>
      <c r="DD371" s="8"/>
      <c r="DE371" s="8"/>
      <c r="DF371" s="8"/>
      <c r="DG371" s="8"/>
      <c r="DH371" s="8"/>
      <c r="DI371" s="8"/>
      <c r="DJ371" s="8"/>
      <c r="DK371" s="8"/>
      <c r="DL371" s="8"/>
      <c r="DM371" s="8"/>
      <c r="DN371" s="8"/>
      <c r="DO371" s="8"/>
      <c r="DP371" s="8"/>
      <c r="DQ371" s="8"/>
      <c r="DR371" s="8"/>
      <c r="DS371" s="8"/>
      <c r="DT371" s="8"/>
    </row>
    <row r="372" spans="1:124" ht="16" x14ac:dyDescent="0.2">
      <c r="A372" s="20"/>
      <c r="B372" s="2"/>
      <c r="C372" s="3"/>
      <c r="D372" s="4"/>
      <c r="E372" s="3"/>
      <c r="F372" s="3"/>
      <c r="G372" s="5"/>
      <c r="H372" s="3"/>
      <c r="I372" s="3"/>
      <c r="J372" s="3"/>
      <c r="K372" s="3"/>
      <c r="L372" s="6"/>
      <c r="M372" s="3"/>
      <c r="N372" s="3"/>
      <c r="O372" s="7"/>
      <c r="P372" s="20"/>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3"/>
      <c r="BC372" s="3"/>
      <c r="BD372" s="8"/>
      <c r="BE372" s="8"/>
      <c r="BF372" s="8"/>
      <c r="BG372" s="3"/>
      <c r="BH372" s="3"/>
      <c r="BI372" s="8"/>
      <c r="BJ372" s="8"/>
      <c r="BK372" s="3"/>
      <c r="BL372" s="3"/>
      <c r="BM372" s="8"/>
      <c r="BN372" s="8"/>
      <c r="BO372" s="3"/>
      <c r="BP372" s="3"/>
      <c r="BQ372" s="8"/>
      <c r="BR372" s="8"/>
      <c r="BS372" s="3"/>
      <c r="BT372" s="3"/>
      <c r="BU372" s="8"/>
      <c r="BV372" s="8"/>
      <c r="BW372" s="3"/>
      <c r="BX372" s="3"/>
      <c r="BY372" s="9"/>
      <c r="BZ372" s="9"/>
      <c r="CA372" s="3"/>
      <c r="CB372" s="3"/>
      <c r="CC372" s="8"/>
      <c r="CD372" s="8"/>
      <c r="CE372" s="8"/>
      <c r="CF372" s="8"/>
      <c r="CG372" s="8"/>
      <c r="CH372" s="8"/>
      <c r="CI372" s="8"/>
      <c r="CJ372" s="8"/>
      <c r="CK372" s="8"/>
      <c r="CL372" s="8"/>
      <c r="CM372" s="8"/>
      <c r="CN372" s="8"/>
      <c r="CO372" s="8"/>
      <c r="CP372" s="8"/>
      <c r="CQ372" s="8"/>
      <c r="CR372" s="8"/>
      <c r="CS372" s="8"/>
      <c r="CT372" s="8"/>
      <c r="CU372" s="8"/>
      <c r="CV372" s="8"/>
      <c r="CW372" s="8"/>
      <c r="CX372" s="8"/>
      <c r="CY372" s="8"/>
      <c r="CZ372" s="8"/>
      <c r="DA372" s="8"/>
      <c r="DB372" s="8"/>
      <c r="DC372" s="8"/>
      <c r="DD372" s="8"/>
      <c r="DE372" s="8"/>
      <c r="DF372" s="8"/>
      <c r="DG372" s="8"/>
      <c r="DH372" s="8"/>
      <c r="DI372" s="8"/>
      <c r="DJ372" s="8"/>
      <c r="DK372" s="8"/>
      <c r="DL372" s="8"/>
      <c r="DM372" s="8"/>
      <c r="DN372" s="8"/>
      <c r="DO372" s="8"/>
      <c r="DP372" s="8"/>
      <c r="DQ372" s="8"/>
      <c r="DR372" s="8"/>
      <c r="DS372" s="8"/>
      <c r="DT372" s="8"/>
    </row>
    <row r="373" spans="1:124" ht="16" x14ac:dyDescent="0.2">
      <c r="A373" s="20"/>
      <c r="B373" s="2"/>
      <c r="C373" s="3"/>
      <c r="D373" s="4"/>
      <c r="E373" s="3"/>
      <c r="F373" s="3"/>
      <c r="G373" s="5"/>
      <c r="H373" s="3"/>
      <c r="I373" s="3"/>
      <c r="J373" s="3"/>
      <c r="K373" s="3"/>
      <c r="L373" s="6"/>
      <c r="M373" s="3"/>
      <c r="N373" s="3"/>
      <c r="O373" s="7"/>
      <c r="P373" s="20"/>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3"/>
      <c r="BC373" s="3"/>
      <c r="BD373" s="8"/>
      <c r="BE373" s="8"/>
      <c r="BF373" s="8"/>
      <c r="BG373" s="3"/>
      <c r="BH373" s="3"/>
      <c r="BI373" s="8"/>
      <c r="BJ373" s="8"/>
      <c r="BK373" s="3"/>
      <c r="BL373" s="3"/>
      <c r="BM373" s="8"/>
      <c r="BN373" s="8"/>
      <c r="BO373" s="3"/>
      <c r="BP373" s="3"/>
      <c r="BQ373" s="8"/>
      <c r="BR373" s="8"/>
      <c r="BS373" s="3"/>
      <c r="BT373" s="3"/>
      <c r="BU373" s="8"/>
      <c r="BV373" s="8"/>
      <c r="BW373" s="3"/>
      <c r="BX373" s="3"/>
      <c r="BY373" s="9"/>
      <c r="BZ373" s="9"/>
      <c r="CA373" s="3"/>
      <c r="CB373" s="3"/>
      <c r="CC373" s="8"/>
      <c r="CD373" s="8"/>
      <c r="CE373" s="8"/>
      <c r="CF373" s="8"/>
      <c r="CG373" s="8"/>
      <c r="CH373" s="8"/>
      <c r="CI373" s="8"/>
      <c r="CJ373" s="8"/>
      <c r="CK373" s="8"/>
      <c r="CL373" s="8"/>
      <c r="CM373" s="8"/>
      <c r="CN373" s="8"/>
      <c r="CO373" s="8"/>
      <c r="CP373" s="8"/>
      <c r="CQ373" s="8"/>
      <c r="CR373" s="8"/>
      <c r="CS373" s="8"/>
      <c r="CT373" s="8"/>
      <c r="CU373" s="8"/>
      <c r="CV373" s="8"/>
      <c r="CW373" s="8"/>
      <c r="CX373" s="8"/>
      <c r="CY373" s="8"/>
      <c r="CZ373" s="8"/>
      <c r="DA373" s="8"/>
      <c r="DB373" s="8"/>
      <c r="DC373" s="8"/>
      <c r="DD373" s="8"/>
      <c r="DE373" s="8"/>
      <c r="DF373" s="8"/>
      <c r="DG373" s="8"/>
      <c r="DH373" s="8"/>
      <c r="DI373" s="8"/>
      <c r="DJ373" s="8"/>
      <c r="DK373" s="8"/>
      <c r="DL373" s="8"/>
      <c r="DM373" s="8"/>
      <c r="DN373" s="8"/>
      <c r="DO373" s="8"/>
      <c r="DP373" s="8"/>
      <c r="DQ373" s="8"/>
      <c r="DR373" s="8"/>
      <c r="DS373" s="8"/>
      <c r="DT373" s="8"/>
    </row>
    <row r="374" spans="1:124" ht="16" x14ac:dyDescent="0.2">
      <c r="A374" s="20"/>
      <c r="B374" s="2"/>
      <c r="C374" s="3"/>
      <c r="D374" s="4"/>
      <c r="E374" s="3"/>
      <c r="F374" s="3"/>
      <c r="G374" s="5"/>
      <c r="H374" s="3"/>
      <c r="I374" s="3"/>
      <c r="J374" s="3"/>
      <c r="K374" s="3"/>
      <c r="L374" s="6"/>
      <c r="M374" s="3"/>
      <c r="N374" s="3"/>
      <c r="O374" s="7"/>
      <c r="P374" s="20"/>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3"/>
      <c r="BC374" s="3"/>
      <c r="BD374" s="8"/>
      <c r="BE374" s="8"/>
      <c r="BF374" s="8"/>
      <c r="BG374" s="3"/>
      <c r="BH374" s="3"/>
      <c r="BI374" s="8"/>
      <c r="BJ374" s="8"/>
      <c r="BK374" s="3"/>
      <c r="BL374" s="3"/>
      <c r="BM374" s="8"/>
      <c r="BN374" s="8"/>
      <c r="BO374" s="3"/>
      <c r="BP374" s="3"/>
      <c r="BQ374" s="8"/>
      <c r="BR374" s="8"/>
      <c r="BS374" s="3"/>
      <c r="BT374" s="3"/>
      <c r="BU374" s="8"/>
      <c r="BV374" s="8"/>
      <c r="BW374" s="3"/>
      <c r="BX374" s="3"/>
      <c r="BY374" s="9"/>
      <c r="BZ374" s="9"/>
      <c r="CA374" s="3"/>
      <c r="CB374" s="3"/>
      <c r="CC374" s="8"/>
      <c r="CD374" s="8"/>
      <c r="CE374" s="8"/>
      <c r="CF374" s="8"/>
      <c r="CG374" s="8"/>
      <c r="CH374" s="8"/>
      <c r="CI374" s="8"/>
      <c r="CJ374" s="8"/>
      <c r="CK374" s="8"/>
      <c r="CL374" s="8"/>
      <c r="CM374" s="8"/>
      <c r="CN374" s="8"/>
      <c r="CO374" s="8"/>
      <c r="CP374" s="8"/>
      <c r="CQ374" s="8"/>
      <c r="CR374" s="8"/>
      <c r="CS374" s="8"/>
      <c r="CT374" s="8"/>
      <c r="CU374" s="8"/>
      <c r="CV374" s="8"/>
      <c r="CW374" s="8"/>
      <c r="CX374" s="8"/>
      <c r="CY374" s="8"/>
      <c r="CZ374" s="8"/>
      <c r="DA374" s="8"/>
      <c r="DB374" s="8"/>
      <c r="DC374" s="8"/>
      <c r="DD374" s="8"/>
      <c r="DE374" s="8"/>
      <c r="DF374" s="8"/>
      <c r="DG374" s="8"/>
      <c r="DH374" s="8"/>
      <c r="DI374" s="8"/>
      <c r="DJ374" s="8"/>
      <c r="DK374" s="8"/>
      <c r="DL374" s="8"/>
      <c r="DM374" s="8"/>
      <c r="DN374" s="8"/>
      <c r="DO374" s="8"/>
      <c r="DP374" s="8"/>
      <c r="DQ374" s="8"/>
      <c r="DR374" s="8"/>
      <c r="DS374" s="8"/>
      <c r="DT374" s="8"/>
    </row>
    <row r="375" spans="1:124" ht="16" x14ac:dyDescent="0.2">
      <c r="A375" s="20"/>
      <c r="B375" s="2"/>
      <c r="C375" s="3"/>
      <c r="D375" s="4"/>
      <c r="E375" s="3"/>
      <c r="F375" s="3"/>
      <c r="G375" s="5"/>
      <c r="H375" s="3"/>
      <c r="I375" s="3"/>
      <c r="J375" s="3"/>
      <c r="K375" s="3"/>
      <c r="L375" s="6"/>
      <c r="M375" s="3"/>
      <c r="N375" s="3"/>
      <c r="O375" s="7"/>
      <c r="P375" s="20"/>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3"/>
      <c r="BC375" s="3"/>
      <c r="BD375" s="8"/>
      <c r="BE375" s="8"/>
      <c r="BF375" s="8"/>
      <c r="BG375" s="3"/>
      <c r="BH375" s="3"/>
      <c r="BI375" s="8"/>
      <c r="BJ375" s="8"/>
      <c r="BK375" s="3"/>
      <c r="BL375" s="3"/>
      <c r="BM375" s="8"/>
      <c r="BN375" s="8"/>
      <c r="BO375" s="3"/>
      <c r="BP375" s="3"/>
      <c r="BQ375" s="8"/>
      <c r="BR375" s="8"/>
      <c r="BS375" s="3"/>
      <c r="BT375" s="3"/>
      <c r="BU375" s="8"/>
      <c r="BV375" s="8"/>
      <c r="BW375" s="3"/>
      <c r="BX375" s="3"/>
      <c r="BY375" s="9"/>
      <c r="BZ375" s="9"/>
      <c r="CA375" s="3"/>
      <c r="CB375" s="3"/>
      <c r="CC375" s="8"/>
      <c r="CD375" s="8"/>
      <c r="CE375" s="8"/>
      <c r="CF375" s="8"/>
      <c r="CG375" s="8"/>
      <c r="CH375" s="8"/>
      <c r="CI375" s="8"/>
      <c r="CJ375" s="8"/>
      <c r="CK375" s="8"/>
      <c r="CL375" s="8"/>
      <c r="CM375" s="8"/>
      <c r="CN375" s="8"/>
      <c r="CO375" s="8"/>
      <c r="CP375" s="8"/>
      <c r="CQ375" s="8"/>
      <c r="CR375" s="8"/>
      <c r="CS375" s="8"/>
      <c r="CT375" s="8"/>
      <c r="CU375" s="8"/>
      <c r="CV375" s="8"/>
      <c r="CW375" s="8"/>
      <c r="CX375" s="8"/>
      <c r="CY375" s="8"/>
      <c r="CZ375" s="8"/>
      <c r="DA375" s="8"/>
      <c r="DB375" s="8"/>
      <c r="DC375" s="8"/>
      <c r="DD375" s="8"/>
      <c r="DE375" s="8"/>
      <c r="DF375" s="8"/>
      <c r="DG375" s="8"/>
      <c r="DH375" s="8"/>
      <c r="DI375" s="8"/>
      <c r="DJ375" s="8"/>
      <c r="DK375" s="8"/>
      <c r="DL375" s="8"/>
      <c r="DM375" s="8"/>
      <c r="DN375" s="8"/>
      <c r="DO375" s="8"/>
      <c r="DP375" s="8"/>
      <c r="DQ375" s="8"/>
      <c r="DR375" s="8"/>
      <c r="DS375" s="8"/>
      <c r="DT375" s="8"/>
    </row>
    <row r="376" spans="1:124" ht="16" x14ac:dyDescent="0.2">
      <c r="A376" s="20"/>
      <c r="B376" s="2"/>
      <c r="C376" s="3"/>
      <c r="D376" s="4"/>
      <c r="E376" s="3"/>
      <c r="F376" s="3"/>
      <c r="G376" s="5"/>
      <c r="H376" s="3"/>
      <c r="I376" s="3"/>
      <c r="J376" s="3"/>
      <c r="K376" s="3"/>
      <c r="L376" s="6"/>
      <c r="M376" s="3"/>
      <c r="N376" s="3"/>
      <c r="O376" s="7"/>
      <c r="P376" s="20"/>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3"/>
      <c r="BC376" s="3"/>
      <c r="BD376" s="8"/>
      <c r="BE376" s="8"/>
      <c r="BF376" s="8"/>
      <c r="BG376" s="3"/>
      <c r="BH376" s="3"/>
      <c r="BI376" s="8"/>
      <c r="BJ376" s="8"/>
      <c r="BK376" s="3"/>
      <c r="BL376" s="3"/>
      <c r="BM376" s="8"/>
      <c r="BN376" s="8"/>
      <c r="BO376" s="3"/>
      <c r="BP376" s="3"/>
      <c r="BQ376" s="8"/>
      <c r="BR376" s="8"/>
      <c r="BS376" s="3"/>
      <c r="BT376" s="3"/>
      <c r="BU376" s="8"/>
      <c r="BV376" s="8"/>
      <c r="BW376" s="3"/>
      <c r="BX376" s="3"/>
      <c r="BY376" s="9"/>
      <c r="BZ376" s="9"/>
      <c r="CA376" s="3"/>
      <c r="CB376" s="3"/>
      <c r="CC376" s="8"/>
      <c r="CD376" s="8"/>
      <c r="CE376" s="8"/>
      <c r="CF376" s="8"/>
      <c r="CG376" s="8"/>
      <c r="CH376" s="8"/>
      <c r="CI376" s="8"/>
      <c r="CJ376" s="8"/>
      <c r="CK376" s="8"/>
      <c r="CL376" s="8"/>
      <c r="CM376" s="8"/>
      <c r="CN376" s="8"/>
      <c r="CO376" s="8"/>
      <c r="CP376" s="8"/>
      <c r="CQ376" s="8"/>
      <c r="CR376" s="8"/>
      <c r="CS376" s="8"/>
      <c r="CT376" s="8"/>
      <c r="CU376" s="8"/>
      <c r="CV376" s="8"/>
      <c r="CW376" s="8"/>
      <c r="CX376" s="8"/>
      <c r="CY376" s="8"/>
      <c r="CZ376" s="8"/>
      <c r="DA376" s="8"/>
      <c r="DB376" s="8"/>
      <c r="DC376" s="8"/>
      <c r="DD376" s="8"/>
      <c r="DE376" s="8"/>
      <c r="DF376" s="8"/>
      <c r="DG376" s="8"/>
      <c r="DH376" s="8"/>
      <c r="DI376" s="8"/>
      <c r="DJ376" s="8"/>
      <c r="DK376" s="8"/>
      <c r="DL376" s="8"/>
      <c r="DM376" s="8"/>
      <c r="DN376" s="8"/>
      <c r="DO376" s="8"/>
      <c r="DP376" s="8"/>
      <c r="DQ376" s="8"/>
      <c r="DR376" s="8"/>
      <c r="DS376" s="8"/>
      <c r="DT376" s="8"/>
    </row>
    <row r="377" spans="1:124" ht="16" x14ac:dyDescent="0.2">
      <c r="A377" s="20"/>
      <c r="B377" s="2"/>
      <c r="C377" s="3"/>
      <c r="D377" s="4"/>
      <c r="E377" s="3"/>
      <c r="F377" s="3"/>
      <c r="G377" s="5"/>
      <c r="H377" s="3"/>
      <c r="I377" s="3"/>
      <c r="J377" s="3"/>
      <c r="K377" s="3"/>
      <c r="L377" s="6"/>
      <c r="M377" s="3"/>
      <c r="N377" s="3"/>
      <c r="O377" s="7"/>
      <c r="P377" s="20"/>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3"/>
      <c r="BC377" s="3"/>
      <c r="BD377" s="8"/>
      <c r="BE377" s="8"/>
      <c r="BF377" s="8"/>
      <c r="BG377" s="3"/>
      <c r="BH377" s="3"/>
      <c r="BI377" s="8"/>
      <c r="BJ377" s="8"/>
      <c r="BK377" s="3"/>
      <c r="BL377" s="3"/>
      <c r="BM377" s="8"/>
      <c r="BN377" s="8"/>
      <c r="BO377" s="3"/>
      <c r="BP377" s="3"/>
      <c r="BQ377" s="8"/>
      <c r="BR377" s="8"/>
      <c r="BS377" s="3"/>
      <c r="BT377" s="3"/>
      <c r="BU377" s="8"/>
      <c r="BV377" s="8"/>
      <c r="BW377" s="3"/>
      <c r="BX377" s="3"/>
      <c r="BY377" s="9"/>
      <c r="BZ377" s="9"/>
      <c r="CA377" s="3"/>
      <c r="CB377" s="3"/>
      <c r="CC377" s="8"/>
      <c r="CD377" s="8"/>
      <c r="CE377" s="8"/>
      <c r="CF377" s="8"/>
      <c r="CG377" s="8"/>
      <c r="CH377" s="8"/>
      <c r="CI377" s="8"/>
      <c r="CJ377" s="8"/>
      <c r="CK377" s="8"/>
      <c r="CL377" s="8"/>
      <c r="CM377" s="8"/>
      <c r="CN377" s="8"/>
      <c r="CO377" s="8"/>
      <c r="CP377" s="8"/>
      <c r="CQ377" s="8"/>
      <c r="CR377" s="8"/>
      <c r="CS377" s="8"/>
      <c r="CT377" s="8"/>
      <c r="CU377" s="8"/>
      <c r="CV377" s="8"/>
      <c r="CW377" s="8"/>
      <c r="CX377" s="8"/>
      <c r="CY377" s="8"/>
      <c r="CZ377" s="8"/>
      <c r="DA377" s="8"/>
      <c r="DB377" s="8"/>
      <c r="DC377" s="8"/>
      <c r="DD377" s="8"/>
      <c r="DE377" s="8"/>
      <c r="DF377" s="8"/>
      <c r="DG377" s="8"/>
      <c r="DH377" s="8"/>
      <c r="DI377" s="8"/>
      <c r="DJ377" s="8"/>
      <c r="DK377" s="8"/>
      <c r="DL377" s="8"/>
      <c r="DM377" s="8"/>
      <c r="DN377" s="8"/>
      <c r="DO377" s="8"/>
      <c r="DP377" s="8"/>
      <c r="DQ377" s="8"/>
      <c r="DR377" s="8"/>
      <c r="DS377" s="8"/>
      <c r="DT377" s="8"/>
    </row>
    <row r="378" spans="1:124" ht="16" x14ac:dyDescent="0.2">
      <c r="A378" s="20"/>
      <c r="B378" s="2"/>
      <c r="C378" s="3"/>
      <c r="D378" s="4"/>
      <c r="E378" s="3"/>
      <c r="F378" s="3"/>
      <c r="G378" s="5"/>
      <c r="H378" s="3"/>
      <c r="I378" s="3"/>
      <c r="J378" s="3"/>
      <c r="K378" s="3"/>
      <c r="L378" s="6"/>
      <c r="M378" s="3"/>
      <c r="N378" s="3"/>
      <c r="O378" s="7"/>
      <c r="P378" s="20"/>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3"/>
      <c r="BC378" s="3"/>
      <c r="BD378" s="8"/>
      <c r="BE378" s="8"/>
      <c r="BF378" s="8"/>
      <c r="BG378" s="3"/>
      <c r="BH378" s="3"/>
      <c r="BI378" s="8"/>
      <c r="BJ378" s="8"/>
      <c r="BK378" s="3"/>
      <c r="BL378" s="3"/>
      <c r="BM378" s="8"/>
      <c r="BN378" s="8"/>
      <c r="BO378" s="3"/>
      <c r="BP378" s="3"/>
      <c r="BQ378" s="8"/>
      <c r="BR378" s="8"/>
      <c r="BS378" s="3"/>
      <c r="BT378" s="3"/>
      <c r="BU378" s="8"/>
      <c r="BV378" s="8"/>
      <c r="BW378" s="3"/>
      <c r="BX378" s="3"/>
      <c r="BY378" s="9"/>
      <c r="BZ378" s="9"/>
      <c r="CA378" s="3"/>
      <c r="CB378" s="3"/>
      <c r="CC378" s="8"/>
      <c r="CD378" s="8"/>
      <c r="CE378" s="8"/>
      <c r="CF378" s="8"/>
      <c r="CG378" s="8"/>
      <c r="CH378" s="8"/>
      <c r="CI378" s="8"/>
      <c r="CJ378" s="8"/>
      <c r="CK378" s="8"/>
      <c r="CL378" s="8"/>
      <c r="CM378" s="8"/>
      <c r="CN378" s="8"/>
      <c r="CO378" s="8"/>
      <c r="CP378" s="8"/>
      <c r="CQ378" s="8"/>
      <c r="CR378" s="8"/>
      <c r="CS378" s="8"/>
      <c r="CT378" s="8"/>
      <c r="CU378" s="8"/>
      <c r="CV378" s="8"/>
      <c r="CW378" s="8"/>
      <c r="CX378" s="8"/>
      <c r="CY378" s="8"/>
      <c r="CZ378" s="8"/>
      <c r="DA378" s="8"/>
      <c r="DB378" s="8"/>
      <c r="DC378" s="8"/>
      <c r="DD378" s="8"/>
      <c r="DE378" s="8"/>
      <c r="DF378" s="8"/>
      <c r="DG378" s="8"/>
      <c r="DH378" s="8"/>
      <c r="DI378" s="8"/>
      <c r="DJ378" s="8"/>
      <c r="DK378" s="8"/>
      <c r="DL378" s="8"/>
      <c r="DM378" s="8"/>
      <c r="DN378" s="8"/>
      <c r="DO378" s="8"/>
      <c r="DP378" s="8"/>
      <c r="DQ378" s="8"/>
      <c r="DR378" s="8"/>
      <c r="DS378" s="8"/>
      <c r="DT378" s="8"/>
    </row>
    <row r="379" spans="1:124" ht="16" x14ac:dyDescent="0.2">
      <c r="A379" s="20"/>
      <c r="B379" s="2"/>
      <c r="C379" s="3"/>
      <c r="D379" s="4"/>
      <c r="E379" s="3"/>
      <c r="F379" s="3"/>
      <c r="G379" s="5"/>
      <c r="H379" s="3"/>
      <c r="I379" s="3"/>
      <c r="J379" s="3"/>
      <c r="K379" s="3"/>
      <c r="L379" s="6"/>
      <c r="M379" s="3"/>
      <c r="N379" s="3"/>
      <c r="O379" s="7"/>
      <c r="P379" s="20"/>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3"/>
      <c r="BC379" s="3"/>
      <c r="BD379" s="8"/>
      <c r="BE379" s="8"/>
      <c r="BF379" s="8"/>
      <c r="BG379" s="3"/>
      <c r="BH379" s="3"/>
      <c r="BI379" s="8"/>
      <c r="BJ379" s="8"/>
      <c r="BK379" s="3"/>
      <c r="BL379" s="3"/>
      <c r="BM379" s="8"/>
      <c r="BN379" s="8"/>
      <c r="BO379" s="3"/>
      <c r="BP379" s="3"/>
      <c r="BQ379" s="8"/>
      <c r="BR379" s="8"/>
      <c r="BS379" s="3"/>
      <c r="BT379" s="3"/>
      <c r="BU379" s="8"/>
      <c r="BV379" s="8"/>
      <c r="BW379" s="3"/>
      <c r="BX379" s="3"/>
      <c r="BY379" s="9"/>
      <c r="BZ379" s="9"/>
      <c r="CA379" s="3"/>
      <c r="CB379" s="3"/>
      <c r="CC379" s="8"/>
      <c r="CD379" s="8"/>
      <c r="CE379" s="8"/>
      <c r="CF379" s="8"/>
      <c r="CG379" s="8"/>
      <c r="CH379" s="8"/>
      <c r="CI379" s="8"/>
      <c r="CJ379" s="8"/>
      <c r="CK379" s="8"/>
      <c r="CL379" s="8"/>
      <c r="CM379" s="8"/>
      <c r="CN379" s="8"/>
      <c r="CO379" s="8"/>
      <c r="CP379" s="8"/>
      <c r="CQ379" s="8"/>
      <c r="CR379" s="8"/>
      <c r="CS379" s="8"/>
      <c r="CT379" s="8"/>
      <c r="CU379" s="8"/>
      <c r="CV379" s="8"/>
      <c r="CW379" s="8"/>
      <c r="CX379" s="8"/>
      <c r="CY379" s="8"/>
      <c r="CZ379" s="8"/>
      <c r="DA379" s="8"/>
      <c r="DB379" s="8"/>
      <c r="DC379" s="8"/>
      <c r="DD379" s="8"/>
      <c r="DE379" s="8"/>
      <c r="DF379" s="8"/>
      <c r="DG379" s="8"/>
      <c r="DH379" s="8"/>
      <c r="DI379" s="8"/>
      <c r="DJ379" s="8"/>
      <c r="DK379" s="8"/>
      <c r="DL379" s="8"/>
      <c r="DM379" s="8"/>
      <c r="DN379" s="8"/>
      <c r="DO379" s="8"/>
      <c r="DP379" s="8"/>
      <c r="DQ379" s="8"/>
      <c r="DR379" s="8"/>
      <c r="DS379" s="8"/>
      <c r="DT379" s="8"/>
    </row>
    <row r="380" spans="1:124" ht="16" x14ac:dyDescent="0.2">
      <c r="A380" s="20"/>
      <c r="B380" s="2"/>
      <c r="C380" s="3"/>
      <c r="D380" s="4"/>
      <c r="E380" s="3"/>
      <c r="F380" s="3"/>
      <c r="G380" s="5"/>
      <c r="H380" s="3"/>
      <c r="I380" s="3"/>
      <c r="J380" s="3"/>
      <c r="K380" s="3"/>
      <c r="L380" s="6"/>
      <c r="M380" s="3"/>
      <c r="N380" s="3"/>
      <c r="O380" s="7"/>
      <c r="P380" s="20"/>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3"/>
      <c r="BC380" s="3"/>
      <c r="BD380" s="8"/>
      <c r="BE380" s="8"/>
      <c r="BF380" s="8"/>
      <c r="BG380" s="3"/>
      <c r="BH380" s="3"/>
      <c r="BI380" s="8"/>
      <c r="BJ380" s="8"/>
      <c r="BK380" s="3"/>
      <c r="BL380" s="3"/>
      <c r="BM380" s="8"/>
      <c r="BN380" s="8"/>
      <c r="BO380" s="3"/>
      <c r="BP380" s="3"/>
      <c r="BQ380" s="8"/>
      <c r="BR380" s="8"/>
      <c r="BS380" s="3"/>
      <c r="BT380" s="3"/>
      <c r="BU380" s="8"/>
      <c r="BV380" s="8"/>
      <c r="BW380" s="3"/>
      <c r="BX380" s="3"/>
      <c r="BY380" s="9"/>
      <c r="BZ380" s="9"/>
      <c r="CA380" s="3"/>
      <c r="CB380" s="3"/>
      <c r="CC380" s="8"/>
      <c r="CD380" s="8"/>
      <c r="CE380" s="8"/>
      <c r="CF380" s="8"/>
      <c r="CG380" s="8"/>
      <c r="CH380" s="8"/>
      <c r="CI380" s="8"/>
      <c r="CJ380" s="8"/>
      <c r="CK380" s="8"/>
      <c r="CL380" s="8"/>
      <c r="CM380" s="8"/>
      <c r="CN380" s="8"/>
      <c r="CO380" s="8"/>
      <c r="CP380" s="8"/>
      <c r="CQ380" s="8"/>
      <c r="CR380" s="8"/>
      <c r="CS380" s="8"/>
      <c r="CT380" s="8"/>
      <c r="CU380" s="8"/>
      <c r="CV380" s="8"/>
      <c r="CW380" s="8"/>
      <c r="CX380" s="8"/>
      <c r="CY380" s="8"/>
      <c r="CZ380" s="8"/>
      <c r="DA380" s="8"/>
      <c r="DB380" s="8"/>
      <c r="DC380" s="8"/>
      <c r="DD380" s="8"/>
      <c r="DE380" s="8"/>
      <c r="DF380" s="8"/>
      <c r="DG380" s="8"/>
      <c r="DH380" s="8"/>
      <c r="DI380" s="8"/>
      <c r="DJ380" s="8"/>
      <c r="DK380" s="8"/>
      <c r="DL380" s="8"/>
      <c r="DM380" s="8"/>
      <c r="DN380" s="8"/>
      <c r="DO380" s="8"/>
      <c r="DP380" s="8"/>
      <c r="DQ380" s="8"/>
      <c r="DR380" s="8"/>
      <c r="DS380" s="8"/>
      <c r="DT380" s="8"/>
    </row>
    <row r="381" spans="1:124" ht="16" x14ac:dyDescent="0.2">
      <c r="A381" s="20"/>
      <c r="B381" s="2"/>
      <c r="C381" s="3"/>
      <c r="D381" s="4"/>
      <c r="E381" s="3"/>
      <c r="F381" s="3"/>
      <c r="G381" s="5"/>
      <c r="H381" s="3"/>
      <c r="I381" s="3"/>
      <c r="J381" s="3"/>
      <c r="K381" s="3"/>
      <c r="L381" s="6"/>
      <c r="M381" s="3"/>
      <c r="N381" s="3"/>
      <c r="O381" s="7"/>
      <c r="P381" s="20"/>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3"/>
      <c r="BC381" s="3"/>
      <c r="BD381" s="8"/>
      <c r="BE381" s="8"/>
      <c r="BF381" s="8"/>
      <c r="BG381" s="3"/>
      <c r="BH381" s="3"/>
      <c r="BI381" s="8"/>
      <c r="BJ381" s="8"/>
      <c r="BK381" s="3"/>
      <c r="BL381" s="3"/>
      <c r="BM381" s="8"/>
      <c r="BN381" s="8"/>
      <c r="BO381" s="3"/>
      <c r="BP381" s="3"/>
      <c r="BQ381" s="8"/>
      <c r="BR381" s="8"/>
      <c r="BS381" s="3"/>
      <c r="BT381" s="3"/>
      <c r="BU381" s="8"/>
      <c r="BV381" s="8"/>
      <c r="BW381" s="3"/>
      <c r="BX381" s="3"/>
      <c r="BY381" s="9"/>
      <c r="BZ381" s="9"/>
      <c r="CA381" s="3"/>
      <c r="CB381" s="3"/>
      <c r="CC381" s="8"/>
      <c r="CD381" s="8"/>
      <c r="CE381" s="8"/>
      <c r="CF381" s="8"/>
      <c r="CG381" s="8"/>
      <c r="CH381" s="8"/>
      <c r="CI381" s="8"/>
      <c r="CJ381" s="8"/>
      <c r="CK381" s="8"/>
      <c r="CL381" s="8"/>
      <c r="CM381" s="8"/>
      <c r="CN381" s="8"/>
      <c r="CO381" s="8"/>
      <c r="CP381" s="8"/>
      <c r="CQ381" s="8"/>
      <c r="CR381" s="8"/>
      <c r="CS381" s="8"/>
      <c r="CT381" s="8"/>
      <c r="CU381" s="8"/>
      <c r="CV381" s="8"/>
      <c r="CW381" s="8"/>
      <c r="CX381" s="8"/>
      <c r="CY381" s="8"/>
      <c r="CZ381" s="8"/>
      <c r="DA381" s="8"/>
      <c r="DB381" s="8"/>
      <c r="DC381" s="8"/>
      <c r="DD381" s="8"/>
      <c r="DE381" s="8"/>
      <c r="DF381" s="8"/>
      <c r="DG381" s="8"/>
      <c r="DH381" s="8"/>
      <c r="DI381" s="8"/>
      <c r="DJ381" s="8"/>
      <c r="DK381" s="8"/>
      <c r="DL381" s="8"/>
      <c r="DM381" s="8"/>
      <c r="DN381" s="8"/>
      <c r="DO381" s="8"/>
      <c r="DP381" s="8"/>
      <c r="DQ381" s="8"/>
      <c r="DR381" s="8"/>
      <c r="DS381" s="8"/>
      <c r="DT381" s="8"/>
    </row>
    <row r="382" spans="1:124" ht="16" x14ac:dyDescent="0.2">
      <c r="A382" s="20"/>
      <c r="B382" s="2"/>
      <c r="C382" s="3"/>
      <c r="D382" s="4"/>
      <c r="E382" s="3"/>
      <c r="F382" s="3"/>
      <c r="G382" s="5"/>
      <c r="H382" s="3"/>
      <c r="I382" s="3"/>
      <c r="J382" s="3"/>
      <c r="K382" s="3"/>
      <c r="L382" s="6"/>
      <c r="M382" s="3"/>
      <c r="N382" s="3"/>
      <c r="O382" s="7"/>
      <c r="P382" s="20"/>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3"/>
      <c r="BC382" s="3"/>
      <c r="BD382" s="8"/>
      <c r="BE382" s="8"/>
      <c r="BF382" s="8"/>
      <c r="BG382" s="3"/>
      <c r="BH382" s="3"/>
      <c r="BI382" s="8"/>
      <c r="BJ382" s="8"/>
      <c r="BK382" s="3"/>
      <c r="BL382" s="3"/>
      <c r="BM382" s="8"/>
      <c r="BN382" s="8"/>
      <c r="BO382" s="3"/>
      <c r="BP382" s="3"/>
      <c r="BQ382" s="8"/>
      <c r="BR382" s="8"/>
      <c r="BS382" s="3"/>
      <c r="BT382" s="3"/>
      <c r="BU382" s="8"/>
      <c r="BV382" s="8"/>
      <c r="BW382" s="3"/>
      <c r="BX382" s="3"/>
      <c r="BY382" s="9"/>
      <c r="BZ382" s="9"/>
      <c r="CA382" s="3"/>
      <c r="CB382" s="3"/>
      <c r="CC382" s="8"/>
      <c r="CD382" s="8"/>
      <c r="CE382" s="8"/>
      <c r="CF382" s="8"/>
      <c r="CG382" s="8"/>
      <c r="CH382" s="8"/>
      <c r="CI382" s="8"/>
      <c r="CJ382" s="8"/>
      <c r="CK382" s="8"/>
      <c r="CL382" s="8"/>
      <c r="CM382" s="8"/>
      <c r="CN382" s="8"/>
      <c r="CO382" s="8"/>
      <c r="CP382" s="8"/>
      <c r="CQ382" s="8"/>
      <c r="CR382" s="8"/>
      <c r="CS382" s="8"/>
      <c r="CT382" s="8"/>
      <c r="CU382" s="8"/>
      <c r="CV382" s="8"/>
      <c r="CW382" s="8"/>
      <c r="CX382" s="8"/>
      <c r="CY382" s="8"/>
      <c r="CZ382" s="8"/>
      <c r="DA382" s="8"/>
      <c r="DB382" s="8"/>
      <c r="DC382" s="8"/>
      <c r="DD382" s="8"/>
      <c r="DE382" s="8"/>
      <c r="DF382" s="8"/>
      <c r="DG382" s="8"/>
      <c r="DH382" s="8"/>
      <c r="DI382" s="8"/>
      <c r="DJ382" s="8"/>
      <c r="DK382" s="8"/>
      <c r="DL382" s="8"/>
      <c r="DM382" s="8"/>
      <c r="DN382" s="8"/>
      <c r="DO382" s="8"/>
      <c r="DP382" s="8"/>
      <c r="DQ382" s="8"/>
      <c r="DR382" s="8"/>
      <c r="DS382" s="8"/>
      <c r="DT382" s="8"/>
    </row>
    <row r="383" spans="1:124" ht="16" x14ac:dyDescent="0.2">
      <c r="A383" s="20"/>
      <c r="B383" s="2"/>
      <c r="C383" s="3"/>
      <c r="D383" s="4"/>
      <c r="E383" s="3"/>
      <c r="F383" s="3"/>
      <c r="G383" s="5"/>
      <c r="H383" s="3"/>
      <c r="I383" s="3"/>
      <c r="J383" s="3"/>
      <c r="K383" s="3"/>
      <c r="L383" s="6"/>
      <c r="M383" s="3"/>
      <c r="N383" s="3"/>
      <c r="O383" s="7"/>
      <c r="P383" s="20"/>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3"/>
      <c r="BC383" s="3"/>
      <c r="BD383" s="8"/>
      <c r="BE383" s="8"/>
      <c r="BF383" s="8"/>
      <c r="BG383" s="3"/>
      <c r="BH383" s="3"/>
      <c r="BI383" s="8"/>
      <c r="BJ383" s="8"/>
      <c r="BK383" s="3"/>
      <c r="BL383" s="3"/>
      <c r="BM383" s="8"/>
      <c r="BN383" s="8"/>
      <c r="BO383" s="3"/>
      <c r="BP383" s="3"/>
      <c r="BQ383" s="8"/>
      <c r="BR383" s="8"/>
      <c r="BS383" s="3"/>
      <c r="BT383" s="3"/>
      <c r="BU383" s="8"/>
      <c r="BV383" s="8"/>
      <c r="BW383" s="3"/>
      <c r="BX383" s="3"/>
      <c r="BY383" s="9"/>
      <c r="BZ383" s="9"/>
      <c r="CA383" s="3"/>
      <c r="CB383" s="3"/>
      <c r="CC383" s="8"/>
      <c r="CD383" s="8"/>
      <c r="CE383" s="8"/>
      <c r="CF383" s="8"/>
      <c r="CG383" s="8"/>
      <c r="CH383" s="8"/>
      <c r="CI383" s="8"/>
      <c r="CJ383" s="8"/>
      <c r="CK383" s="8"/>
      <c r="CL383" s="8"/>
      <c r="CM383" s="8"/>
      <c r="CN383" s="8"/>
      <c r="CO383" s="8"/>
      <c r="CP383" s="8"/>
      <c r="CQ383" s="8"/>
      <c r="CR383" s="8"/>
      <c r="CS383" s="8"/>
      <c r="CT383" s="8"/>
      <c r="CU383" s="8"/>
      <c r="CV383" s="8"/>
      <c r="CW383" s="8"/>
      <c r="CX383" s="8"/>
      <c r="CY383" s="8"/>
      <c r="CZ383" s="8"/>
      <c r="DA383" s="8"/>
      <c r="DB383" s="8"/>
      <c r="DC383" s="8"/>
      <c r="DD383" s="8"/>
      <c r="DE383" s="8"/>
      <c r="DF383" s="8"/>
      <c r="DG383" s="8"/>
      <c r="DH383" s="8"/>
      <c r="DI383" s="8"/>
      <c r="DJ383" s="8"/>
      <c r="DK383" s="8"/>
      <c r="DL383" s="8"/>
      <c r="DM383" s="8"/>
      <c r="DN383" s="8"/>
      <c r="DO383" s="8"/>
      <c r="DP383" s="8"/>
      <c r="DQ383" s="8"/>
      <c r="DR383" s="8"/>
      <c r="DS383" s="8"/>
      <c r="DT383" s="8"/>
    </row>
    <row r="384" spans="1:124" ht="16" x14ac:dyDescent="0.2">
      <c r="A384" s="20"/>
      <c r="B384" s="2"/>
      <c r="C384" s="3"/>
      <c r="D384" s="4"/>
      <c r="E384" s="3"/>
      <c r="F384" s="3"/>
      <c r="G384" s="5"/>
      <c r="H384" s="3"/>
      <c r="I384" s="3"/>
      <c r="J384" s="3"/>
      <c r="K384" s="3"/>
      <c r="L384" s="6"/>
      <c r="M384" s="3"/>
      <c r="N384" s="3"/>
      <c r="O384" s="7"/>
      <c r="P384" s="20"/>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3"/>
      <c r="BC384" s="3"/>
      <c r="BD384" s="8"/>
      <c r="BE384" s="8"/>
      <c r="BF384" s="8"/>
      <c r="BG384" s="3"/>
      <c r="BH384" s="3"/>
      <c r="BI384" s="8"/>
      <c r="BJ384" s="8"/>
      <c r="BK384" s="3"/>
      <c r="BL384" s="3"/>
      <c r="BM384" s="8"/>
      <c r="BN384" s="8"/>
      <c r="BO384" s="3"/>
      <c r="BP384" s="3"/>
      <c r="BQ384" s="8"/>
      <c r="BR384" s="8"/>
      <c r="BS384" s="3"/>
      <c r="BT384" s="3"/>
      <c r="BU384" s="8"/>
      <c r="BV384" s="8"/>
      <c r="BW384" s="3"/>
      <c r="BX384" s="3"/>
      <c r="BY384" s="9"/>
      <c r="BZ384" s="9"/>
      <c r="CA384" s="3"/>
      <c r="CB384" s="3"/>
      <c r="CC384" s="8"/>
      <c r="CD384" s="8"/>
      <c r="CE384" s="8"/>
      <c r="CF384" s="8"/>
      <c r="CG384" s="8"/>
      <c r="CH384" s="8"/>
      <c r="CI384" s="8"/>
      <c r="CJ384" s="8"/>
      <c r="CK384" s="8"/>
      <c r="CL384" s="8"/>
      <c r="CM384" s="8"/>
      <c r="CN384" s="8"/>
      <c r="CO384" s="8"/>
      <c r="CP384" s="8"/>
      <c r="CQ384" s="8"/>
      <c r="CR384" s="8"/>
      <c r="CS384" s="8"/>
      <c r="CT384" s="8"/>
      <c r="CU384" s="8"/>
      <c r="CV384" s="8"/>
      <c r="CW384" s="8"/>
      <c r="CX384" s="8"/>
      <c r="CY384" s="8"/>
      <c r="CZ384" s="8"/>
      <c r="DA384" s="8"/>
      <c r="DB384" s="8"/>
      <c r="DC384" s="8"/>
      <c r="DD384" s="8"/>
      <c r="DE384" s="8"/>
      <c r="DF384" s="8"/>
      <c r="DG384" s="8"/>
      <c r="DH384" s="8"/>
      <c r="DI384" s="8"/>
      <c r="DJ384" s="8"/>
      <c r="DK384" s="8"/>
      <c r="DL384" s="8"/>
      <c r="DM384" s="8"/>
      <c r="DN384" s="8"/>
      <c r="DO384" s="8"/>
      <c r="DP384" s="8"/>
      <c r="DQ384" s="8"/>
      <c r="DR384" s="8"/>
      <c r="DS384" s="8"/>
      <c r="DT384" s="8"/>
    </row>
    <row r="385" spans="1:124" ht="16" x14ac:dyDescent="0.2">
      <c r="A385" s="20"/>
      <c r="B385" s="2"/>
      <c r="C385" s="3"/>
      <c r="D385" s="4"/>
      <c r="E385" s="3"/>
      <c r="F385" s="3"/>
      <c r="G385" s="5"/>
      <c r="H385" s="3"/>
      <c r="I385" s="3"/>
      <c r="J385" s="3"/>
      <c r="K385" s="3"/>
      <c r="L385" s="6"/>
      <c r="M385" s="3"/>
      <c r="N385" s="3"/>
      <c r="O385" s="7"/>
      <c r="P385" s="20"/>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3"/>
      <c r="BC385" s="3"/>
      <c r="BD385" s="8"/>
      <c r="BE385" s="8"/>
      <c r="BF385" s="8"/>
      <c r="BG385" s="3"/>
      <c r="BH385" s="3"/>
      <c r="BI385" s="8"/>
      <c r="BJ385" s="8"/>
      <c r="BK385" s="3"/>
      <c r="BL385" s="3"/>
      <c r="BM385" s="8"/>
      <c r="BN385" s="8"/>
      <c r="BO385" s="3"/>
      <c r="BP385" s="3"/>
      <c r="BQ385" s="8"/>
      <c r="BR385" s="8"/>
      <c r="BS385" s="3"/>
      <c r="BT385" s="3"/>
      <c r="BU385" s="8"/>
      <c r="BV385" s="8"/>
      <c r="BW385" s="3"/>
      <c r="BX385" s="3"/>
      <c r="BY385" s="9"/>
      <c r="BZ385" s="9"/>
      <c r="CA385" s="3"/>
      <c r="CB385" s="3"/>
      <c r="CC385" s="8"/>
      <c r="CD385" s="8"/>
      <c r="CE385" s="8"/>
      <c r="CF385" s="8"/>
      <c r="CG385" s="8"/>
      <c r="CH385" s="8"/>
      <c r="CI385" s="8"/>
      <c r="CJ385" s="8"/>
      <c r="CK385" s="8"/>
      <c r="CL385" s="8"/>
      <c r="CM385" s="8"/>
      <c r="CN385" s="8"/>
      <c r="CO385" s="8"/>
      <c r="CP385" s="8"/>
      <c r="CQ385" s="8"/>
      <c r="CR385" s="8"/>
      <c r="CS385" s="8"/>
      <c r="CT385" s="8"/>
      <c r="CU385" s="8"/>
      <c r="CV385" s="8"/>
      <c r="CW385" s="8"/>
      <c r="CX385" s="8"/>
      <c r="CY385" s="8"/>
      <c r="CZ385" s="8"/>
      <c r="DA385" s="8"/>
      <c r="DB385" s="8"/>
      <c r="DC385" s="8"/>
      <c r="DD385" s="8"/>
      <c r="DE385" s="8"/>
      <c r="DF385" s="8"/>
      <c r="DG385" s="8"/>
      <c r="DH385" s="8"/>
      <c r="DI385" s="8"/>
      <c r="DJ385" s="8"/>
      <c r="DK385" s="8"/>
      <c r="DL385" s="8"/>
      <c r="DM385" s="8"/>
      <c r="DN385" s="8"/>
      <c r="DO385" s="8"/>
      <c r="DP385" s="8"/>
      <c r="DQ385" s="8"/>
      <c r="DR385" s="8"/>
      <c r="DS385" s="8"/>
      <c r="DT385" s="8"/>
    </row>
    <row r="386" spans="1:124" ht="16" x14ac:dyDescent="0.2">
      <c r="A386" s="20"/>
      <c r="B386" s="2"/>
      <c r="C386" s="3"/>
      <c r="D386" s="4"/>
      <c r="E386" s="3"/>
      <c r="F386" s="3"/>
      <c r="G386" s="5"/>
      <c r="H386" s="3"/>
      <c r="I386" s="3"/>
      <c r="J386" s="3"/>
      <c r="K386" s="3"/>
      <c r="L386" s="6"/>
      <c r="M386" s="3"/>
      <c r="N386" s="3"/>
      <c r="O386" s="7"/>
      <c r="P386" s="20"/>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3"/>
      <c r="BC386" s="3"/>
      <c r="BD386" s="8"/>
      <c r="BE386" s="8"/>
      <c r="BF386" s="8"/>
      <c r="BG386" s="3"/>
      <c r="BH386" s="3"/>
      <c r="BI386" s="8"/>
      <c r="BJ386" s="8"/>
      <c r="BK386" s="3"/>
      <c r="BL386" s="3"/>
      <c r="BM386" s="8"/>
      <c r="BN386" s="8"/>
      <c r="BO386" s="3"/>
      <c r="BP386" s="3"/>
      <c r="BQ386" s="8"/>
      <c r="BR386" s="8"/>
      <c r="BS386" s="3"/>
      <c r="BT386" s="3"/>
      <c r="BU386" s="8"/>
      <c r="BV386" s="8"/>
      <c r="BW386" s="3"/>
      <c r="BX386" s="3"/>
      <c r="BY386" s="9"/>
      <c r="BZ386" s="9"/>
      <c r="CA386" s="3"/>
      <c r="CB386" s="3"/>
      <c r="CC386" s="8"/>
      <c r="CD386" s="8"/>
      <c r="CE386" s="8"/>
      <c r="CF386" s="8"/>
      <c r="CG386" s="8"/>
      <c r="CH386" s="8"/>
      <c r="CI386" s="8"/>
      <c r="CJ386" s="8"/>
      <c r="CK386" s="8"/>
      <c r="CL386" s="8"/>
      <c r="CM386" s="8"/>
      <c r="CN386" s="8"/>
      <c r="CO386" s="8"/>
      <c r="CP386" s="8"/>
      <c r="CQ386" s="8"/>
      <c r="CR386" s="8"/>
      <c r="CS386" s="8"/>
      <c r="CT386" s="8"/>
      <c r="CU386" s="8"/>
      <c r="CV386" s="8"/>
      <c r="CW386" s="8"/>
      <c r="CX386" s="8"/>
      <c r="CY386" s="8"/>
      <c r="CZ386" s="8"/>
      <c r="DA386" s="8"/>
      <c r="DB386" s="8"/>
      <c r="DC386" s="8"/>
      <c r="DD386" s="8"/>
      <c r="DE386" s="8"/>
      <c r="DF386" s="8"/>
      <c r="DG386" s="8"/>
      <c r="DH386" s="8"/>
      <c r="DI386" s="8"/>
      <c r="DJ386" s="8"/>
      <c r="DK386" s="8"/>
      <c r="DL386" s="8"/>
      <c r="DM386" s="8"/>
      <c r="DN386" s="8"/>
      <c r="DO386" s="8"/>
      <c r="DP386" s="8"/>
      <c r="DQ386" s="8"/>
      <c r="DR386" s="8"/>
      <c r="DS386" s="8"/>
      <c r="DT386" s="8"/>
    </row>
    <row r="387" spans="1:124" ht="16" x14ac:dyDescent="0.2">
      <c r="A387" s="20"/>
      <c r="B387" s="2"/>
      <c r="C387" s="3"/>
      <c r="D387" s="4"/>
      <c r="E387" s="3"/>
      <c r="F387" s="3"/>
      <c r="G387" s="5"/>
      <c r="H387" s="3"/>
      <c r="I387" s="3"/>
      <c r="J387" s="3"/>
      <c r="K387" s="3"/>
      <c r="L387" s="6"/>
      <c r="M387" s="3"/>
      <c r="N387" s="3"/>
      <c r="O387" s="7"/>
      <c r="P387" s="20"/>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3"/>
      <c r="BC387" s="3"/>
      <c r="BD387" s="8"/>
      <c r="BE387" s="8"/>
      <c r="BF387" s="8"/>
      <c r="BG387" s="3"/>
      <c r="BH387" s="3"/>
      <c r="BI387" s="8"/>
      <c r="BJ387" s="8"/>
      <c r="BK387" s="3"/>
      <c r="BL387" s="3"/>
      <c r="BM387" s="8"/>
      <c r="BN387" s="8"/>
      <c r="BO387" s="3"/>
      <c r="BP387" s="3"/>
      <c r="BQ387" s="8"/>
      <c r="BR387" s="8"/>
      <c r="BS387" s="3"/>
      <c r="BT387" s="3"/>
      <c r="BU387" s="8"/>
      <c r="BV387" s="8"/>
      <c r="BW387" s="3"/>
      <c r="BX387" s="3"/>
      <c r="BY387" s="9"/>
      <c r="BZ387" s="9"/>
      <c r="CA387" s="3"/>
      <c r="CB387" s="3"/>
      <c r="CC387" s="8"/>
      <c r="CD387" s="8"/>
      <c r="CE387" s="8"/>
      <c r="CF387" s="8"/>
      <c r="CG387" s="8"/>
      <c r="CH387" s="8"/>
      <c r="CI387" s="8"/>
      <c r="CJ387" s="8"/>
      <c r="CK387" s="8"/>
      <c r="CL387" s="8"/>
      <c r="CM387" s="8"/>
      <c r="CN387" s="8"/>
      <c r="CO387" s="8"/>
      <c r="CP387" s="8"/>
      <c r="CQ387" s="8"/>
      <c r="CR387" s="8"/>
      <c r="CS387" s="8"/>
      <c r="CT387" s="8"/>
      <c r="CU387" s="8"/>
      <c r="CV387" s="8"/>
      <c r="CW387" s="8"/>
      <c r="CX387" s="8"/>
      <c r="CY387" s="8"/>
      <c r="CZ387" s="8"/>
      <c r="DA387" s="8"/>
      <c r="DB387" s="8"/>
      <c r="DC387" s="8"/>
      <c r="DD387" s="8"/>
      <c r="DE387" s="8"/>
      <c r="DF387" s="8"/>
      <c r="DG387" s="8"/>
      <c r="DH387" s="8"/>
      <c r="DI387" s="8"/>
      <c r="DJ387" s="8"/>
      <c r="DK387" s="8"/>
      <c r="DL387" s="8"/>
      <c r="DM387" s="8"/>
      <c r="DN387" s="8"/>
      <c r="DO387" s="8"/>
      <c r="DP387" s="8"/>
      <c r="DQ387" s="8"/>
      <c r="DR387" s="8"/>
      <c r="DS387" s="8"/>
      <c r="DT387" s="8"/>
    </row>
    <row r="388" spans="1:124" ht="16" x14ac:dyDescent="0.2">
      <c r="A388" s="20"/>
      <c r="B388" s="2"/>
      <c r="C388" s="3"/>
      <c r="D388" s="4"/>
      <c r="E388" s="3"/>
      <c r="F388" s="3"/>
      <c r="G388" s="5"/>
      <c r="H388" s="3"/>
      <c r="I388" s="3"/>
      <c r="J388" s="3"/>
      <c r="K388" s="3"/>
      <c r="L388" s="6"/>
      <c r="M388" s="3"/>
      <c r="N388" s="3"/>
      <c r="O388" s="7"/>
      <c r="P388" s="20"/>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3"/>
      <c r="BC388" s="3"/>
      <c r="BD388" s="8"/>
      <c r="BE388" s="8"/>
      <c r="BF388" s="8"/>
      <c r="BG388" s="3"/>
      <c r="BH388" s="3"/>
      <c r="BI388" s="8"/>
      <c r="BJ388" s="8"/>
      <c r="BK388" s="3"/>
      <c r="BL388" s="3"/>
      <c r="BM388" s="8"/>
      <c r="BN388" s="8"/>
      <c r="BO388" s="3"/>
      <c r="BP388" s="3"/>
      <c r="BQ388" s="8"/>
      <c r="BR388" s="8"/>
      <c r="BS388" s="3"/>
      <c r="BT388" s="3"/>
      <c r="BU388" s="8"/>
      <c r="BV388" s="8"/>
      <c r="BW388" s="3"/>
      <c r="BX388" s="3"/>
      <c r="BY388" s="9"/>
      <c r="BZ388" s="9"/>
      <c r="CA388" s="3"/>
      <c r="CB388" s="3"/>
      <c r="CC388" s="8"/>
      <c r="CD388" s="8"/>
      <c r="CE388" s="8"/>
      <c r="CF388" s="8"/>
      <c r="CG388" s="8"/>
      <c r="CH388" s="8"/>
      <c r="CI388" s="8"/>
      <c r="CJ388" s="8"/>
      <c r="CK388" s="8"/>
      <c r="CL388" s="8"/>
      <c r="CM388" s="8"/>
      <c r="CN388" s="8"/>
      <c r="CO388" s="8"/>
      <c r="CP388" s="8"/>
      <c r="CQ388" s="8"/>
      <c r="CR388" s="8"/>
      <c r="CS388" s="8"/>
      <c r="CT388" s="8"/>
      <c r="CU388" s="8"/>
      <c r="CV388" s="8"/>
      <c r="CW388" s="8"/>
      <c r="CX388" s="8"/>
      <c r="CY388" s="8"/>
      <c r="CZ388" s="8"/>
      <c r="DA388" s="8"/>
      <c r="DB388" s="8"/>
      <c r="DC388" s="8"/>
      <c r="DD388" s="8"/>
      <c r="DE388" s="8"/>
      <c r="DF388" s="8"/>
      <c r="DG388" s="8"/>
      <c r="DH388" s="8"/>
      <c r="DI388" s="8"/>
      <c r="DJ388" s="8"/>
      <c r="DK388" s="8"/>
      <c r="DL388" s="8"/>
      <c r="DM388" s="8"/>
      <c r="DN388" s="8"/>
      <c r="DO388" s="8"/>
      <c r="DP388" s="8"/>
      <c r="DQ388" s="8"/>
      <c r="DR388" s="8"/>
      <c r="DS388" s="8"/>
      <c r="DT388" s="8"/>
    </row>
    <row r="389" spans="1:124" ht="16" x14ac:dyDescent="0.2">
      <c r="A389" s="20"/>
      <c r="B389" s="2"/>
      <c r="C389" s="3"/>
      <c r="D389" s="4"/>
      <c r="E389" s="3"/>
      <c r="F389" s="3"/>
      <c r="G389" s="5"/>
      <c r="H389" s="3"/>
      <c r="I389" s="3"/>
      <c r="J389" s="3"/>
      <c r="K389" s="3"/>
      <c r="L389" s="6"/>
      <c r="M389" s="3"/>
      <c r="N389" s="3"/>
      <c r="O389" s="7"/>
      <c r="P389" s="20"/>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3"/>
      <c r="BC389" s="3"/>
      <c r="BD389" s="8"/>
      <c r="BE389" s="8"/>
      <c r="BF389" s="8"/>
      <c r="BG389" s="3"/>
      <c r="BH389" s="3"/>
      <c r="BI389" s="8"/>
      <c r="BJ389" s="8"/>
      <c r="BK389" s="3"/>
      <c r="BL389" s="3"/>
      <c r="BM389" s="8"/>
      <c r="BN389" s="8"/>
      <c r="BO389" s="3"/>
      <c r="BP389" s="3"/>
      <c r="BQ389" s="8"/>
      <c r="BR389" s="8"/>
      <c r="BS389" s="3"/>
      <c r="BT389" s="3"/>
      <c r="BU389" s="8"/>
      <c r="BV389" s="8"/>
      <c r="BW389" s="3"/>
      <c r="BX389" s="3"/>
      <c r="BY389" s="9"/>
      <c r="BZ389" s="9"/>
      <c r="CA389" s="3"/>
      <c r="CB389" s="3"/>
      <c r="CC389" s="8"/>
      <c r="CD389" s="8"/>
      <c r="CE389" s="8"/>
      <c r="CF389" s="8"/>
      <c r="CG389" s="8"/>
      <c r="CH389" s="8"/>
      <c r="CI389" s="8"/>
      <c r="CJ389" s="8"/>
      <c r="CK389" s="8"/>
      <c r="CL389" s="8"/>
      <c r="CM389" s="8"/>
      <c r="CN389" s="8"/>
      <c r="CO389" s="8"/>
      <c r="CP389" s="8"/>
      <c r="CQ389" s="8"/>
      <c r="CR389" s="8"/>
      <c r="CS389" s="8"/>
      <c r="CT389" s="8"/>
      <c r="CU389" s="8"/>
      <c r="CV389" s="8"/>
      <c r="CW389" s="8"/>
      <c r="CX389" s="8"/>
      <c r="CY389" s="8"/>
      <c r="CZ389" s="8"/>
      <c r="DA389" s="8"/>
      <c r="DB389" s="8"/>
      <c r="DC389" s="8"/>
      <c r="DD389" s="8"/>
      <c r="DE389" s="8"/>
      <c r="DF389" s="8"/>
      <c r="DG389" s="8"/>
      <c r="DH389" s="8"/>
      <c r="DI389" s="8"/>
      <c r="DJ389" s="8"/>
      <c r="DK389" s="8"/>
      <c r="DL389" s="8"/>
      <c r="DM389" s="8"/>
      <c r="DN389" s="8"/>
      <c r="DO389" s="8"/>
      <c r="DP389" s="8"/>
      <c r="DQ389" s="8"/>
      <c r="DR389" s="8"/>
      <c r="DS389" s="8"/>
      <c r="DT389" s="8"/>
    </row>
    <row r="390" spans="1:124" ht="16" x14ac:dyDescent="0.2">
      <c r="A390" s="20"/>
      <c r="B390" s="2"/>
      <c r="C390" s="3"/>
      <c r="D390" s="4"/>
      <c r="E390" s="3"/>
      <c r="F390" s="3"/>
      <c r="G390" s="5"/>
      <c r="H390" s="3"/>
      <c r="I390" s="3"/>
      <c r="J390" s="3"/>
      <c r="K390" s="3"/>
      <c r="L390" s="6"/>
      <c r="M390" s="3"/>
      <c r="N390" s="3"/>
      <c r="O390" s="7"/>
      <c r="P390" s="20"/>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3"/>
      <c r="BC390" s="3"/>
      <c r="BD390" s="8"/>
      <c r="BE390" s="8"/>
      <c r="BF390" s="8"/>
      <c r="BG390" s="3"/>
      <c r="BH390" s="3"/>
      <c r="BI390" s="8"/>
      <c r="BJ390" s="8"/>
      <c r="BK390" s="3"/>
      <c r="BL390" s="3"/>
      <c r="BM390" s="8"/>
      <c r="BN390" s="8"/>
      <c r="BO390" s="3"/>
      <c r="BP390" s="3"/>
      <c r="BQ390" s="8"/>
      <c r="BR390" s="8"/>
      <c r="BS390" s="3"/>
      <c r="BT390" s="3"/>
      <c r="BU390" s="8"/>
      <c r="BV390" s="8"/>
      <c r="BW390" s="3"/>
      <c r="BX390" s="3"/>
      <c r="BY390" s="9"/>
      <c r="BZ390" s="9"/>
      <c r="CA390" s="3"/>
      <c r="CB390" s="3"/>
      <c r="CC390" s="8"/>
      <c r="CD390" s="8"/>
      <c r="CE390" s="8"/>
      <c r="CF390" s="8"/>
      <c r="CG390" s="8"/>
      <c r="CH390" s="8"/>
      <c r="CI390" s="8"/>
      <c r="CJ390" s="8"/>
      <c r="CK390" s="8"/>
      <c r="CL390" s="8"/>
      <c r="CM390" s="8"/>
      <c r="CN390" s="8"/>
      <c r="CO390" s="8"/>
      <c r="CP390" s="8"/>
      <c r="CQ390" s="8"/>
      <c r="CR390" s="8"/>
      <c r="CS390" s="8"/>
      <c r="CT390" s="8"/>
      <c r="CU390" s="8"/>
      <c r="CV390" s="8"/>
      <c r="CW390" s="8"/>
      <c r="CX390" s="8"/>
      <c r="CY390" s="8"/>
      <c r="CZ390" s="8"/>
      <c r="DA390" s="8"/>
      <c r="DB390" s="8"/>
      <c r="DC390" s="8"/>
      <c r="DD390" s="8"/>
      <c r="DE390" s="8"/>
      <c r="DF390" s="8"/>
      <c r="DG390" s="8"/>
      <c r="DH390" s="8"/>
      <c r="DI390" s="8"/>
      <c r="DJ390" s="8"/>
      <c r="DK390" s="8"/>
      <c r="DL390" s="8"/>
      <c r="DM390" s="8"/>
      <c r="DN390" s="8"/>
      <c r="DO390" s="8"/>
      <c r="DP390" s="8"/>
      <c r="DQ390" s="8"/>
      <c r="DR390" s="8"/>
      <c r="DS390" s="8"/>
      <c r="DT390" s="8"/>
    </row>
    <row r="391" spans="1:124" ht="16" x14ac:dyDescent="0.2">
      <c r="A391" s="20"/>
      <c r="B391" s="2"/>
      <c r="C391" s="3"/>
      <c r="D391" s="4"/>
      <c r="E391" s="3"/>
      <c r="F391" s="3"/>
      <c r="G391" s="5"/>
      <c r="H391" s="3"/>
      <c r="I391" s="3"/>
      <c r="J391" s="3"/>
      <c r="K391" s="3"/>
      <c r="L391" s="6"/>
      <c r="M391" s="3"/>
      <c r="N391" s="3"/>
      <c r="O391" s="7"/>
      <c r="P391" s="20"/>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3"/>
      <c r="BC391" s="3"/>
      <c r="BD391" s="8"/>
      <c r="BE391" s="8"/>
      <c r="BF391" s="8"/>
      <c r="BG391" s="3"/>
      <c r="BH391" s="3"/>
      <c r="BI391" s="8"/>
      <c r="BJ391" s="8"/>
      <c r="BK391" s="3"/>
      <c r="BL391" s="3"/>
      <c r="BM391" s="8"/>
      <c r="BN391" s="8"/>
      <c r="BO391" s="3"/>
      <c r="BP391" s="3"/>
      <c r="BQ391" s="8"/>
      <c r="BR391" s="8"/>
      <c r="BS391" s="3"/>
      <c r="BT391" s="3"/>
      <c r="BU391" s="8"/>
      <c r="BV391" s="8"/>
      <c r="BW391" s="3"/>
      <c r="BX391" s="3"/>
      <c r="BY391" s="9"/>
      <c r="BZ391" s="9"/>
      <c r="CA391" s="3"/>
      <c r="CB391" s="3"/>
      <c r="CC391" s="8"/>
      <c r="CD391" s="8"/>
      <c r="CE391" s="8"/>
      <c r="CF391" s="8"/>
      <c r="CG391" s="8"/>
      <c r="CH391" s="8"/>
      <c r="CI391" s="8"/>
      <c r="CJ391" s="8"/>
      <c r="CK391" s="8"/>
      <c r="CL391" s="8"/>
      <c r="CM391" s="8"/>
      <c r="CN391" s="8"/>
      <c r="CO391" s="8"/>
      <c r="CP391" s="8"/>
      <c r="CQ391" s="8"/>
      <c r="CR391" s="8"/>
      <c r="CS391" s="8"/>
      <c r="CT391" s="8"/>
      <c r="CU391" s="8"/>
      <c r="CV391" s="8"/>
      <c r="CW391" s="8"/>
      <c r="CX391" s="8"/>
      <c r="CY391" s="8"/>
      <c r="CZ391" s="8"/>
      <c r="DA391" s="8"/>
      <c r="DB391" s="8"/>
      <c r="DC391" s="8"/>
      <c r="DD391" s="8"/>
      <c r="DE391" s="8"/>
      <c r="DF391" s="8"/>
      <c r="DG391" s="8"/>
      <c r="DH391" s="8"/>
      <c r="DI391" s="8"/>
      <c r="DJ391" s="8"/>
      <c r="DK391" s="8"/>
      <c r="DL391" s="8"/>
      <c r="DM391" s="8"/>
      <c r="DN391" s="8"/>
      <c r="DO391" s="8"/>
      <c r="DP391" s="8"/>
      <c r="DQ391" s="8"/>
      <c r="DR391" s="8"/>
      <c r="DS391" s="8"/>
      <c r="DT391" s="8"/>
    </row>
    <row r="392" spans="1:124" ht="16" x14ac:dyDescent="0.2">
      <c r="A392" s="20"/>
      <c r="B392" s="2"/>
      <c r="C392" s="3"/>
      <c r="D392" s="4"/>
      <c r="E392" s="3"/>
      <c r="F392" s="3"/>
      <c r="G392" s="5"/>
      <c r="H392" s="3"/>
      <c r="I392" s="3"/>
      <c r="J392" s="3"/>
      <c r="K392" s="3"/>
      <c r="L392" s="6"/>
      <c r="M392" s="3"/>
      <c r="N392" s="3"/>
      <c r="O392" s="7"/>
      <c r="P392" s="20"/>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3"/>
      <c r="BC392" s="3"/>
      <c r="BD392" s="8"/>
      <c r="BE392" s="8"/>
      <c r="BF392" s="8"/>
      <c r="BG392" s="3"/>
      <c r="BH392" s="3"/>
      <c r="BI392" s="8"/>
      <c r="BJ392" s="8"/>
      <c r="BK392" s="3"/>
      <c r="BL392" s="3"/>
      <c r="BM392" s="8"/>
      <c r="BN392" s="8"/>
      <c r="BO392" s="3"/>
      <c r="BP392" s="3"/>
      <c r="BQ392" s="8"/>
      <c r="BR392" s="8"/>
      <c r="BS392" s="3"/>
      <c r="BT392" s="3"/>
      <c r="BU392" s="8"/>
      <c r="BV392" s="8"/>
      <c r="BW392" s="3"/>
      <c r="BX392" s="3"/>
      <c r="BY392" s="9"/>
      <c r="BZ392" s="9"/>
      <c r="CA392" s="3"/>
      <c r="CB392" s="3"/>
      <c r="CC392" s="8"/>
      <c r="CD392" s="8"/>
      <c r="CE392" s="8"/>
      <c r="CF392" s="8"/>
      <c r="CG392" s="8"/>
      <c r="CH392" s="8"/>
      <c r="CI392" s="8"/>
      <c r="CJ392" s="8"/>
      <c r="CK392" s="8"/>
      <c r="CL392" s="8"/>
      <c r="CM392" s="8"/>
      <c r="CN392" s="8"/>
      <c r="CO392" s="8"/>
      <c r="CP392" s="8"/>
      <c r="CQ392" s="8"/>
      <c r="CR392" s="8"/>
      <c r="CS392" s="8"/>
      <c r="CT392" s="8"/>
      <c r="CU392" s="8"/>
      <c r="CV392" s="8"/>
      <c r="CW392" s="8"/>
      <c r="CX392" s="8"/>
      <c r="CY392" s="8"/>
      <c r="CZ392" s="8"/>
      <c r="DA392" s="8"/>
      <c r="DB392" s="8"/>
      <c r="DC392" s="8"/>
      <c r="DD392" s="8"/>
      <c r="DE392" s="8"/>
      <c r="DF392" s="8"/>
      <c r="DG392" s="8"/>
      <c r="DH392" s="8"/>
      <c r="DI392" s="8"/>
      <c r="DJ392" s="8"/>
      <c r="DK392" s="8"/>
      <c r="DL392" s="8"/>
      <c r="DM392" s="8"/>
      <c r="DN392" s="8"/>
      <c r="DO392" s="8"/>
      <c r="DP392" s="8"/>
      <c r="DQ392" s="8"/>
      <c r="DR392" s="8"/>
      <c r="DS392" s="8"/>
      <c r="DT392" s="8"/>
    </row>
    <row r="393" spans="1:124" ht="16" x14ac:dyDescent="0.2">
      <c r="A393" s="20"/>
      <c r="B393" s="2"/>
      <c r="C393" s="3"/>
      <c r="D393" s="4"/>
      <c r="E393" s="3"/>
      <c r="F393" s="3"/>
      <c r="G393" s="5"/>
      <c r="H393" s="3"/>
      <c r="I393" s="3"/>
      <c r="J393" s="3"/>
      <c r="K393" s="3"/>
      <c r="L393" s="6"/>
      <c r="M393" s="3"/>
      <c r="N393" s="3"/>
      <c r="O393" s="7"/>
      <c r="P393" s="20"/>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3"/>
      <c r="BC393" s="3"/>
      <c r="BD393" s="8"/>
      <c r="BE393" s="8"/>
      <c r="BF393" s="8"/>
      <c r="BG393" s="3"/>
      <c r="BH393" s="3"/>
      <c r="BI393" s="8"/>
      <c r="BJ393" s="8"/>
      <c r="BK393" s="3"/>
      <c r="BL393" s="3"/>
      <c r="BM393" s="8"/>
      <c r="BN393" s="8"/>
      <c r="BO393" s="3"/>
      <c r="BP393" s="3"/>
      <c r="BQ393" s="8"/>
      <c r="BR393" s="8"/>
      <c r="BS393" s="3"/>
      <c r="BT393" s="3"/>
      <c r="BU393" s="8"/>
      <c r="BV393" s="8"/>
      <c r="BW393" s="3"/>
      <c r="BX393" s="3"/>
      <c r="BY393" s="9"/>
      <c r="BZ393" s="9"/>
      <c r="CA393" s="3"/>
      <c r="CB393" s="3"/>
      <c r="CC393" s="8"/>
      <c r="CD393" s="8"/>
      <c r="CE393" s="8"/>
      <c r="CF393" s="8"/>
      <c r="CG393" s="8"/>
      <c r="CH393" s="8"/>
      <c r="CI393" s="8"/>
      <c r="CJ393" s="8"/>
      <c r="CK393" s="8"/>
      <c r="CL393" s="8"/>
      <c r="CM393" s="8"/>
      <c r="CN393" s="8"/>
      <c r="CO393" s="8"/>
      <c r="CP393" s="8"/>
      <c r="CQ393" s="8"/>
      <c r="CR393" s="8"/>
      <c r="CS393" s="8"/>
      <c r="CT393" s="8"/>
      <c r="CU393" s="8"/>
      <c r="CV393" s="8"/>
      <c r="CW393" s="8"/>
      <c r="CX393" s="8"/>
      <c r="CY393" s="8"/>
      <c r="CZ393" s="8"/>
      <c r="DA393" s="8"/>
      <c r="DB393" s="8"/>
      <c r="DC393" s="8"/>
      <c r="DD393" s="8"/>
      <c r="DE393" s="8"/>
      <c r="DF393" s="8"/>
      <c r="DG393" s="8"/>
      <c r="DH393" s="8"/>
      <c r="DI393" s="8"/>
      <c r="DJ393" s="8"/>
      <c r="DK393" s="8"/>
      <c r="DL393" s="8"/>
      <c r="DM393" s="8"/>
      <c r="DN393" s="8"/>
      <c r="DO393" s="8"/>
      <c r="DP393" s="8"/>
      <c r="DQ393" s="8"/>
      <c r="DR393" s="8"/>
      <c r="DS393" s="8"/>
      <c r="DT393" s="8"/>
    </row>
    <row r="394" spans="1:124" ht="16" x14ac:dyDescent="0.2">
      <c r="A394" s="20"/>
      <c r="B394" s="2"/>
      <c r="C394" s="3"/>
      <c r="D394" s="4"/>
      <c r="E394" s="3"/>
      <c r="F394" s="3"/>
      <c r="G394" s="5"/>
      <c r="H394" s="3"/>
      <c r="I394" s="3"/>
      <c r="J394" s="3"/>
      <c r="K394" s="3"/>
      <c r="L394" s="6"/>
      <c r="M394" s="3"/>
      <c r="N394" s="3"/>
      <c r="O394" s="7"/>
      <c r="P394" s="20"/>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3"/>
      <c r="BC394" s="3"/>
      <c r="BD394" s="8"/>
      <c r="BE394" s="8"/>
      <c r="BF394" s="8"/>
      <c r="BG394" s="3"/>
      <c r="BH394" s="3"/>
      <c r="BI394" s="8"/>
      <c r="BJ394" s="8"/>
      <c r="BK394" s="3"/>
      <c r="BL394" s="3"/>
      <c r="BM394" s="8"/>
      <c r="BN394" s="8"/>
      <c r="BO394" s="3"/>
      <c r="BP394" s="3"/>
      <c r="BQ394" s="8"/>
      <c r="BR394" s="8"/>
      <c r="BS394" s="3"/>
      <c r="BT394" s="3"/>
      <c r="BU394" s="8"/>
      <c r="BV394" s="8"/>
      <c r="BW394" s="3"/>
      <c r="BX394" s="3"/>
      <c r="BY394" s="9"/>
      <c r="BZ394" s="9"/>
      <c r="CA394" s="3"/>
      <c r="CB394" s="3"/>
      <c r="CC394" s="8"/>
      <c r="CD394" s="8"/>
      <c r="CE394" s="8"/>
      <c r="CF394" s="8"/>
      <c r="CG394" s="8"/>
      <c r="CH394" s="8"/>
      <c r="CI394" s="8"/>
      <c r="CJ394" s="8"/>
      <c r="CK394" s="8"/>
      <c r="CL394" s="8"/>
      <c r="CM394" s="8"/>
      <c r="CN394" s="8"/>
      <c r="CO394" s="8"/>
      <c r="CP394" s="8"/>
      <c r="CQ394" s="8"/>
      <c r="CR394" s="8"/>
      <c r="CS394" s="8"/>
      <c r="CT394" s="8"/>
      <c r="CU394" s="8"/>
      <c r="CV394" s="8"/>
      <c r="CW394" s="8"/>
      <c r="CX394" s="8"/>
      <c r="CY394" s="8"/>
      <c r="CZ394" s="8"/>
      <c r="DA394" s="8"/>
      <c r="DB394" s="8"/>
      <c r="DC394" s="8"/>
      <c r="DD394" s="8"/>
      <c r="DE394" s="8"/>
      <c r="DF394" s="8"/>
      <c r="DG394" s="8"/>
      <c r="DH394" s="8"/>
      <c r="DI394" s="8"/>
      <c r="DJ394" s="8"/>
      <c r="DK394" s="8"/>
      <c r="DL394" s="8"/>
      <c r="DM394" s="8"/>
      <c r="DN394" s="8"/>
      <c r="DO394" s="8"/>
      <c r="DP394" s="8"/>
      <c r="DQ394" s="8"/>
      <c r="DR394" s="8"/>
      <c r="DS394" s="8"/>
      <c r="DT394" s="8"/>
    </row>
    <row r="395" spans="1:124" ht="16" x14ac:dyDescent="0.2">
      <c r="A395" s="20"/>
      <c r="B395" s="2"/>
      <c r="C395" s="3"/>
      <c r="D395" s="4"/>
      <c r="E395" s="3"/>
      <c r="F395" s="3"/>
      <c r="G395" s="5"/>
      <c r="H395" s="3"/>
      <c r="I395" s="3"/>
      <c r="J395" s="3"/>
      <c r="K395" s="3"/>
      <c r="L395" s="6"/>
      <c r="M395" s="3"/>
      <c r="N395" s="3"/>
      <c r="O395" s="7"/>
      <c r="P395" s="20"/>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3"/>
      <c r="BC395" s="3"/>
      <c r="BD395" s="8"/>
      <c r="BE395" s="8"/>
      <c r="BF395" s="8"/>
      <c r="BG395" s="3"/>
      <c r="BH395" s="3"/>
      <c r="BI395" s="8"/>
      <c r="BJ395" s="8"/>
      <c r="BK395" s="3"/>
      <c r="BL395" s="3"/>
      <c r="BM395" s="8"/>
      <c r="BN395" s="8"/>
      <c r="BO395" s="3"/>
      <c r="BP395" s="3"/>
      <c r="BQ395" s="8"/>
      <c r="BR395" s="8"/>
      <c r="BS395" s="3"/>
      <c r="BT395" s="3"/>
      <c r="BU395" s="8"/>
      <c r="BV395" s="8"/>
      <c r="BW395" s="3"/>
      <c r="BX395" s="3"/>
      <c r="BY395" s="9"/>
      <c r="BZ395" s="9"/>
      <c r="CA395" s="3"/>
      <c r="CB395" s="3"/>
      <c r="CC395" s="8"/>
      <c r="CD395" s="8"/>
      <c r="CE395" s="8"/>
      <c r="CF395" s="8"/>
      <c r="CG395" s="8"/>
      <c r="CH395" s="8"/>
      <c r="CI395" s="8"/>
      <c r="CJ395" s="8"/>
      <c r="CK395" s="8"/>
      <c r="CL395" s="8"/>
      <c r="CM395" s="8"/>
      <c r="CN395" s="8"/>
      <c r="CO395" s="8"/>
      <c r="CP395" s="8"/>
      <c r="CQ395" s="8"/>
      <c r="CR395" s="8"/>
      <c r="CS395" s="8"/>
      <c r="CT395" s="8"/>
      <c r="CU395" s="8"/>
      <c r="CV395" s="8"/>
      <c r="CW395" s="8"/>
      <c r="CX395" s="8"/>
      <c r="CY395" s="8"/>
      <c r="CZ395" s="8"/>
      <c r="DA395" s="8"/>
      <c r="DB395" s="8"/>
      <c r="DC395" s="8"/>
      <c r="DD395" s="8"/>
      <c r="DE395" s="8"/>
      <c r="DF395" s="8"/>
      <c r="DG395" s="8"/>
      <c r="DH395" s="8"/>
      <c r="DI395" s="8"/>
      <c r="DJ395" s="8"/>
      <c r="DK395" s="8"/>
      <c r="DL395" s="8"/>
      <c r="DM395" s="8"/>
      <c r="DN395" s="8"/>
      <c r="DO395" s="8"/>
      <c r="DP395" s="8"/>
      <c r="DQ395" s="8"/>
      <c r="DR395" s="8"/>
      <c r="DS395" s="8"/>
      <c r="DT395" s="8"/>
    </row>
    <row r="396" spans="1:124" ht="16" x14ac:dyDescent="0.2">
      <c r="A396" s="20"/>
      <c r="B396" s="2"/>
      <c r="C396" s="3"/>
      <c r="D396" s="4"/>
      <c r="E396" s="3"/>
      <c r="F396" s="3"/>
      <c r="G396" s="5"/>
      <c r="H396" s="3"/>
      <c r="I396" s="3"/>
      <c r="J396" s="3"/>
      <c r="K396" s="3"/>
      <c r="L396" s="6"/>
      <c r="M396" s="3"/>
      <c r="N396" s="3"/>
      <c r="O396" s="7"/>
      <c r="P396" s="20"/>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3"/>
      <c r="BC396" s="3"/>
      <c r="BD396" s="8"/>
      <c r="BE396" s="8"/>
      <c r="BF396" s="8"/>
      <c r="BG396" s="3"/>
      <c r="BH396" s="3"/>
      <c r="BI396" s="8"/>
      <c r="BJ396" s="8"/>
      <c r="BK396" s="3"/>
      <c r="BL396" s="3"/>
      <c r="BM396" s="8"/>
      <c r="BN396" s="8"/>
      <c r="BO396" s="3"/>
      <c r="BP396" s="3"/>
      <c r="BQ396" s="8"/>
      <c r="BR396" s="8"/>
      <c r="BS396" s="3"/>
      <c r="BT396" s="3"/>
      <c r="BU396" s="8"/>
      <c r="BV396" s="8"/>
      <c r="BW396" s="3"/>
      <c r="BX396" s="3"/>
      <c r="BY396" s="9"/>
      <c r="BZ396" s="9"/>
      <c r="CA396" s="3"/>
      <c r="CB396" s="3"/>
      <c r="CC396" s="8"/>
      <c r="CD396" s="8"/>
      <c r="CE396" s="8"/>
      <c r="CF396" s="8"/>
      <c r="CG396" s="8"/>
      <c r="CH396" s="8"/>
      <c r="CI396" s="8"/>
      <c r="CJ396" s="8"/>
      <c r="CK396" s="8"/>
      <c r="CL396" s="8"/>
      <c r="CM396" s="8"/>
      <c r="CN396" s="8"/>
      <c r="CO396" s="8"/>
      <c r="CP396" s="8"/>
      <c r="CQ396" s="8"/>
      <c r="CR396" s="8"/>
      <c r="CS396" s="8"/>
      <c r="CT396" s="8"/>
      <c r="CU396" s="8"/>
      <c r="CV396" s="8"/>
      <c r="CW396" s="8"/>
      <c r="CX396" s="8"/>
      <c r="CY396" s="8"/>
      <c r="CZ396" s="8"/>
      <c r="DA396" s="8"/>
      <c r="DB396" s="8"/>
      <c r="DC396" s="8"/>
      <c r="DD396" s="8"/>
      <c r="DE396" s="8"/>
      <c r="DF396" s="8"/>
      <c r="DG396" s="8"/>
      <c r="DH396" s="8"/>
      <c r="DI396" s="8"/>
      <c r="DJ396" s="8"/>
      <c r="DK396" s="8"/>
      <c r="DL396" s="8"/>
      <c r="DM396" s="8"/>
      <c r="DN396" s="8"/>
      <c r="DO396" s="8"/>
      <c r="DP396" s="8"/>
      <c r="DQ396" s="8"/>
      <c r="DR396" s="8"/>
      <c r="DS396" s="8"/>
      <c r="DT396" s="8"/>
    </row>
    <row r="397" spans="1:124" ht="16" x14ac:dyDescent="0.2">
      <c r="A397" s="20"/>
      <c r="B397" s="2"/>
      <c r="C397" s="3"/>
      <c r="D397" s="4"/>
      <c r="E397" s="3"/>
      <c r="F397" s="3"/>
      <c r="G397" s="5"/>
      <c r="H397" s="3"/>
      <c r="I397" s="3"/>
      <c r="J397" s="3"/>
      <c r="K397" s="3"/>
      <c r="L397" s="6"/>
      <c r="M397" s="3"/>
      <c r="N397" s="3"/>
      <c r="O397" s="7"/>
      <c r="P397" s="20"/>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3"/>
      <c r="BC397" s="3"/>
      <c r="BD397" s="8"/>
      <c r="BE397" s="8"/>
      <c r="BF397" s="8"/>
      <c r="BG397" s="3"/>
      <c r="BH397" s="3"/>
      <c r="BI397" s="8"/>
      <c r="BJ397" s="8"/>
      <c r="BK397" s="3"/>
      <c r="BL397" s="3"/>
      <c r="BM397" s="8"/>
      <c r="BN397" s="8"/>
      <c r="BO397" s="3"/>
      <c r="BP397" s="3"/>
      <c r="BQ397" s="8"/>
      <c r="BR397" s="8"/>
      <c r="BS397" s="3"/>
      <c r="BT397" s="3"/>
      <c r="BU397" s="8"/>
      <c r="BV397" s="8"/>
      <c r="BW397" s="3"/>
      <c r="BX397" s="3"/>
      <c r="BY397" s="9"/>
      <c r="BZ397" s="9"/>
      <c r="CA397" s="3"/>
      <c r="CB397" s="3"/>
      <c r="CC397" s="8"/>
      <c r="CD397" s="8"/>
      <c r="CE397" s="8"/>
      <c r="CF397" s="8"/>
      <c r="CG397" s="8"/>
      <c r="CH397" s="8"/>
      <c r="CI397" s="8"/>
      <c r="CJ397" s="8"/>
      <c r="CK397" s="8"/>
      <c r="CL397" s="8"/>
      <c r="CM397" s="8"/>
      <c r="CN397" s="8"/>
      <c r="CO397" s="8"/>
      <c r="CP397" s="8"/>
      <c r="CQ397" s="8"/>
      <c r="CR397" s="8"/>
      <c r="CS397" s="8"/>
      <c r="CT397" s="8"/>
      <c r="CU397" s="8"/>
      <c r="CV397" s="8"/>
      <c r="CW397" s="8"/>
      <c r="CX397" s="8"/>
      <c r="CY397" s="8"/>
      <c r="CZ397" s="8"/>
      <c r="DA397" s="8"/>
      <c r="DB397" s="8"/>
      <c r="DC397" s="8"/>
      <c r="DD397" s="8"/>
      <c r="DE397" s="8"/>
      <c r="DF397" s="8"/>
      <c r="DG397" s="8"/>
      <c r="DH397" s="8"/>
      <c r="DI397" s="8"/>
      <c r="DJ397" s="8"/>
      <c r="DK397" s="8"/>
      <c r="DL397" s="8"/>
      <c r="DM397" s="8"/>
      <c r="DN397" s="8"/>
      <c r="DO397" s="8"/>
      <c r="DP397" s="8"/>
      <c r="DQ397" s="8"/>
      <c r="DR397" s="8"/>
      <c r="DS397" s="8"/>
      <c r="DT397" s="8"/>
    </row>
    <row r="398" spans="1:124" ht="16" x14ac:dyDescent="0.2">
      <c r="A398" s="20"/>
      <c r="B398" s="2"/>
      <c r="C398" s="3"/>
      <c r="D398" s="4"/>
      <c r="E398" s="3"/>
      <c r="F398" s="3"/>
      <c r="G398" s="5"/>
      <c r="H398" s="3"/>
      <c r="I398" s="3"/>
      <c r="J398" s="3"/>
      <c r="K398" s="3"/>
      <c r="L398" s="6"/>
      <c r="M398" s="3"/>
      <c r="N398" s="3"/>
      <c r="O398" s="7"/>
      <c r="P398" s="20"/>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3"/>
      <c r="BC398" s="3"/>
      <c r="BD398" s="8"/>
      <c r="BE398" s="8"/>
      <c r="BF398" s="8"/>
      <c r="BG398" s="3"/>
      <c r="BH398" s="3"/>
      <c r="BI398" s="8"/>
      <c r="BJ398" s="8"/>
      <c r="BK398" s="3"/>
      <c r="BL398" s="3"/>
      <c r="BM398" s="8"/>
      <c r="BN398" s="8"/>
      <c r="BO398" s="3"/>
      <c r="BP398" s="3"/>
      <c r="BQ398" s="8"/>
      <c r="BR398" s="8"/>
      <c r="BS398" s="3"/>
      <c r="BT398" s="3"/>
      <c r="BU398" s="8"/>
      <c r="BV398" s="8"/>
      <c r="BW398" s="3"/>
      <c r="BX398" s="3"/>
      <c r="BY398" s="9"/>
      <c r="BZ398" s="9"/>
      <c r="CA398" s="3"/>
      <c r="CB398" s="3"/>
      <c r="CC398" s="8"/>
      <c r="CD398" s="8"/>
      <c r="CE398" s="8"/>
      <c r="CF398" s="8"/>
      <c r="CG398" s="8"/>
      <c r="CH398" s="8"/>
      <c r="CI398" s="8"/>
      <c r="CJ398" s="8"/>
      <c r="CK398" s="8"/>
      <c r="CL398" s="8"/>
      <c r="CM398" s="8"/>
      <c r="CN398" s="8"/>
      <c r="CO398" s="8"/>
      <c r="CP398" s="8"/>
      <c r="CQ398" s="8"/>
      <c r="CR398" s="8"/>
      <c r="CS398" s="8"/>
      <c r="CT398" s="8"/>
      <c r="CU398" s="8"/>
      <c r="CV398" s="8"/>
      <c r="CW398" s="8"/>
      <c r="CX398" s="8"/>
      <c r="CY398" s="8"/>
      <c r="CZ398" s="8"/>
      <c r="DA398" s="8"/>
      <c r="DB398" s="8"/>
      <c r="DC398" s="8"/>
      <c r="DD398" s="8"/>
      <c r="DE398" s="8"/>
      <c r="DF398" s="8"/>
      <c r="DG398" s="8"/>
      <c r="DH398" s="8"/>
      <c r="DI398" s="8"/>
      <c r="DJ398" s="8"/>
      <c r="DK398" s="8"/>
      <c r="DL398" s="8"/>
      <c r="DM398" s="8"/>
      <c r="DN398" s="8"/>
      <c r="DO398" s="8"/>
      <c r="DP398" s="8"/>
      <c r="DQ398" s="8"/>
      <c r="DR398" s="8"/>
      <c r="DS398" s="8"/>
      <c r="DT398" s="8"/>
    </row>
    <row r="399" spans="1:124" ht="16" x14ac:dyDescent="0.2">
      <c r="A399" s="20"/>
      <c r="B399" s="2"/>
      <c r="C399" s="3"/>
      <c r="D399" s="4"/>
      <c r="E399" s="3"/>
      <c r="F399" s="3"/>
      <c r="G399" s="5"/>
      <c r="H399" s="3"/>
      <c r="I399" s="3"/>
      <c r="J399" s="3"/>
      <c r="K399" s="3"/>
      <c r="L399" s="6"/>
      <c r="M399" s="3"/>
      <c r="N399" s="3"/>
      <c r="O399" s="7"/>
      <c r="P399" s="20"/>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3"/>
      <c r="BC399" s="3"/>
      <c r="BD399" s="8"/>
      <c r="BE399" s="8"/>
      <c r="BF399" s="8"/>
      <c r="BG399" s="3"/>
      <c r="BH399" s="3"/>
      <c r="BI399" s="8"/>
      <c r="BJ399" s="8"/>
      <c r="BK399" s="3"/>
      <c r="BL399" s="3"/>
      <c r="BM399" s="8"/>
      <c r="BN399" s="8"/>
      <c r="BO399" s="3"/>
      <c r="BP399" s="3"/>
      <c r="BQ399" s="8"/>
      <c r="BR399" s="8"/>
      <c r="BS399" s="3"/>
      <c r="BT399" s="3"/>
      <c r="BU399" s="8"/>
      <c r="BV399" s="8"/>
      <c r="BW399" s="3"/>
      <c r="BX399" s="3"/>
      <c r="BY399" s="9"/>
      <c r="BZ399" s="9"/>
      <c r="CA399" s="3"/>
      <c r="CB399" s="3"/>
      <c r="CC399" s="8"/>
      <c r="CD399" s="8"/>
      <c r="CE399" s="8"/>
      <c r="CF399" s="8"/>
      <c r="CG399" s="8"/>
      <c r="CH399" s="8"/>
      <c r="CI399" s="8"/>
      <c r="CJ399" s="8"/>
      <c r="CK399" s="8"/>
      <c r="CL399" s="8"/>
      <c r="CM399" s="8"/>
      <c r="CN399" s="8"/>
      <c r="CO399" s="8"/>
      <c r="CP399" s="8"/>
      <c r="CQ399" s="8"/>
      <c r="CR399" s="8"/>
      <c r="CS399" s="8"/>
      <c r="CT399" s="8"/>
      <c r="CU399" s="8"/>
      <c r="CV399" s="8"/>
      <c r="CW399" s="8"/>
      <c r="CX399" s="8"/>
      <c r="CY399" s="8"/>
      <c r="CZ399" s="8"/>
      <c r="DA399" s="8"/>
      <c r="DB399" s="8"/>
      <c r="DC399" s="8"/>
      <c r="DD399" s="8"/>
      <c r="DE399" s="8"/>
      <c r="DF399" s="8"/>
      <c r="DG399" s="8"/>
      <c r="DH399" s="8"/>
      <c r="DI399" s="8"/>
      <c r="DJ399" s="8"/>
      <c r="DK399" s="8"/>
      <c r="DL399" s="8"/>
      <c r="DM399" s="8"/>
      <c r="DN399" s="8"/>
      <c r="DO399" s="8"/>
      <c r="DP399" s="8"/>
      <c r="DQ399" s="8"/>
      <c r="DR399" s="8"/>
      <c r="DS399" s="8"/>
      <c r="DT399" s="8"/>
    </row>
    <row r="400" spans="1:124" ht="16" x14ac:dyDescent="0.2">
      <c r="A400" s="20"/>
      <c r="B400" s="2"/>
      <c r="C400" s="3"/>
      <c r="D400" s="4"/>
      <c r="E400" s="3"/>
      <c r="F400" s="3"/>
      <c r="G400" s="5"/>
      <c r="H400" s="3"/>
      <c r="I400" s="3"/>
      <c r="J400" s="3"/>
      <c r="K400" s="3"/>
      <c r="L400" s="6"/>
      <c r="M400" s="3"/>
      <c r="N400" s="3"/>
      <c r="O400" s="7"/>
      <c r="P400" s="20"/>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3"/>
      <c r="BC400" s="3"/>
      <c r="BD400" s="8"/>
      <c r="BE400" s="8"/>
      <c r="BF400" s="8"/>
      <c r="BG400" s="3"/>
      <c r="BH400" s="3"/>
      <c r="BI400" s="8"/>
      <c r="BJ400" s="8"/>
      <c r="BK400" s="3"/>
      <c r="BL400" s="3"/>
      <c r="BM400" s="8"/>
      <c r="BN400" s="8"/>
      <c r="BO400" s="3"/>
      <c r="BP400" s="3"/>
      <c r="BQ400" s="8"/>
      <c r="BR400" s="8"/>
      <c r="BS400" s="3"/>
      <c r="BT400" s="3"/>
      <c r="BU400" s="8"/>
      <c r="BV400" s="8"/>
      <c r="BW400" s="3"/>
      <c r="BX400" s="3"/>
      <c r="BY400" s="9"/>
      <c r="BZ400" s="9"/>
      <c r="CA400" s="3"/>
      <c r="CB400" s="3"/>
      <c r="CC400" s="8"/>
      <c r="CD400" s="8"/>
      <c r="CE400" s="8"/>
      <c r="CF400" s="8"/>
      <c r="CG400" s="8"/>
      <c r="CH400" s="8"/>
      <c r="CI400" s="8"/>
      <c r="CJ400" s="8"/>
      <c r="CK400" s="8"/>
      <c r="CL400" s="8"/>
      <c r="CM400" s="8"/>
      <c r="CN400" s="8"/>
      <c r="CO400" s="8"/>
      <c r="CP400" s="8"/>
      <c r="CQ400" s="8"/>
      <c r="CR400" s="8"/>
      <c r="CS400" s="8"/>
      <c r="CT400" s="8"/>
      <c r="CU400" s="8"/>
      <c r="CV400" s="8"/>
      <c r="CW400" s="8"/>
      <c r="CX400" s="8"/>
      <c r="CY400" s="8"/>
      <c r="CZ400" s="8"/>
      <c r="DA400" s="8"/>
      <c r="DB400" s="8"/>
      <c r="DC400" s="8"/>
      <c r="DD400" s="8"/>
      <c r="DE400" s="8"/>
      <c r="DF400" s="8"/>
      <c r="DG400" s="8"/>
      <c r="DH400" s="8"/>
      <c r="DI400" s="8"/>
      <c r="DJ400" s="8"/>
      <c r="DK400" s="8"/>
      <c r="DL400" s="8"/>
      <c r="DM400" s="8"/>
      <c r="DN400" s="8"/>
      <c r="DO400" s="8"/>
      <c r="DP400" s="8"/>
      <c r="DQ400" s="8"/>
      <c r="DR400" s="8"/>
      <c r="DS400" s="8"/>
      <c r="DT400" s="8"/>
    </row>
    <row r="401" spans="1:124" ht="16" x14ac:dyDescent="0.2">
      <c r="A401" s="20"/>
      <c r="B401" s="2"/>
      <c r="C401" s="3"/>
      <c r="D401" s="4"/>
      <c r="E401" s="3"/>
      <c r="F401" s="3"/>
      <c r="G401" s="5"/>
      <c r="H401" s="3"/>
      <c r="I401" s="3"/>
      <c r="J401" s="3"/>
      <c r="K401" s="3"/>
      <c r="L401" s="6"/>
      <c r="M401" s="3"/>
      <c r="N401" s="3"/>
      <c r="O401" s="7"/>
      <c r="P401" s="20"/>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3"/>
      <c r="BC401" s="3"/>
      <c r="BD401" s="8"/>
      <c r="BE401" s="8"/>
      <c r="BF401" s="8"/>
      <c r="BG401" s="3"/>
      <c r="BH401" s="3"/>
      <c r="BI401" s="8"/>
      <c r="BJ401" s="8"/>
      <c r="BK401" s="3"/>
      <c r="BL401" s="3"/>
      <c r="BM401" s="8"/>
      <c r="BN401" s="8"/>
      <c r="BO401" s="3"/>
      <c r="BP401" s="3"/>
      <c r="BQ401" s="8"/>
      <c r="BR401" s="8"/>
      <c r="BS401" s="3"/>
      <c r="BT401" s="3"/>
      <c r="BU401" s="8"/>
      <c r="BV401" s="8"/>
      <c r="BW401" s="3"/>
      <c r="BX401" s="3"/>
      <c r="BY401" s="9"/>
      <c r="BZ401" s="9"/>
      <c r="CA401" s="3"/>
      <c r="CB401" s="3"/>
      <c r="CC401" s="8"/>
      <c r="CD401" s="8"/>
      <c r="CE401" s="8"/>
      <c r="CF401" s="8"/>
      <c r="CG401" s="8"/>
      <c r="CH401" s="8"/>
      <c r="CI401" s="8"/>
      <c r="CJ401" s="8"/>
      <c r="CK401" s="8"/>
      <c r="CL401" s="8"/>
      <c r="CM401" s="8"/>
      <c r="CN401" s="8"/>
      <c r="CO401" s="8"/>
      <c r="CP401" s="8"/>
      <c r="CQ401" s="8"/>
      <c r="CR401" s="8"/>
      <c r="CS401" s="8"/>
      <c r="CT401" s="8"/>
      <c r="CU401" s="8"/>
      <c r="CV401" s="8"/>
      <c r="CW401" s="8"/>
      <c r="CX401" s="8"/>
      <c r="CY401" s="8"/>
      <c r="CZ401" s="8"/>
      <c r="DA401" s="8"/>
      <c r="DB401" s="8"/>
      <c r="DC401" s="8"/>
      <c r="DD401" s="8"/>
      <c r="DE401" s="8"/>
      <c r="DF401" s="8"/>
      <c r="DG401" s="8"/>
      <c r="DH401" s="8"/>
      <c r="DI401" s="8"/>
      <c r="DJ401" s="8"/>
      <c r="DK401" s="8"/>
      <c r="DL401" s="8"/>
      <c r="DM401" s="8"/>
      <c r="DN401" s="8"/>
      <c r="DO401" s="8"/>
      <c r="DP401" s="8"/>
      <c r="DQ401" s="8"/>
      <c r="DR401" s="8"/>
      <c r="DS401" s="8"/>
      <c r="DT401" s="8"/>
    </row>
    <row r="402" spans="1:124" ht="16" x14ac:dyDescent="0.2">
      <c r="A402" s="20"/>
      <c r="B402" s="2"/>
      <c r="C402" s="3"/>
      <c r="D402" s="4"/>
      <c r="E402" s="3"/>
      <c r="F402" s="3"/>
      <c r="G402" s="5"/>
      <c r="H402" s="3"/>
      <c r="I402" s="3"/>
      <c r="J402" s="3"/>
      <c r="K402" s="3"/>
      <c r="L402" s="6"/>
      <c r="M402" s="3"/>
      <c r="N402" s="3"/>
      <c r="O402" s="7"/>
      <c r="P402" s="20"/>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3"/>
      <c r="BC402" s="3"/>
      <c r="BD402" s="8"/>
      <c r="BE402" s="8"/>
      <c r="BF402" s="8"/>
      <c r="BG402" s="3"/>
      <c r="BH402" s="3"/>
      <c r="BI402" s="8"/>
      <c r="BJ402" s="8"/>
      <c r="BK402" s="3"/>
      <c r="BL402" s="3"/>
      <c r="BM402" s="8"/>
      <c r="BN402" s="8"/>
      <c r="BO402" s="3"/>
      <c r="BP402" s="3"/>
      <c r="BQ402" s="8"/>
      <c r="BR402" s="8"/>
      <c r="BS402" s="3"/>
      <c r="BT402" s="3"/>
      <c r="BU402" s="8"/>
      <c r="BV402" s="8"/>
      <c r="BW402" s="3"/>
      <c r="BX402" s="3"/>
      <c r="BY402" s="9"/>
      <c r="BZ402" s="9"/>
      <c r="CA402" s="3"/>
      <c r="CB402" s="3"/>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c r="DC402" s="8"/>
      <c r="DD402" s="8"/>
      <c r="DE402" s="8"/>
      <c r="DF402" s="8"/>
      <c r="DG402" s="8"/>
      <c r="DH402" s="8"/>
      <c r="DI402" s="8"/>
      <c r="DJ402" s="8"/>
      <c r="DK402" s="8"/>
      <c r="DL402" s="8"/>
      <c r="DM402" s="8"/>
      <c r="DN402" s="8"/>
      <c r="DO402" s="8"/>
      <c r="DP402" s="8"/>
      <c r="DQ402" s="8"/>
      <c r="DR402" s="8"/>
      <c r="DS402" s="8"/>
      <c r="DT402" s="8"/>
    </row>
    <row r="403" spans="1:124" ht="16" x14ac:dyDescent="0.2">
      <c r="A403" s="20"/>
      <c r="B403" s="2"/>
      <c r="C403" s="3"/>
      <c r="D403" s="4"/>
      <c r="E403" s="3"/>
      <c r="F403" s="3"/>
      <c r="G403" s="5"/>
      <c r="H403" s="3"/>
      <c r="I403" s="3"/>
      <c r="J403" s="3"/>
      <c r="K403" s="3"/>
      <c r="L403" s="6"/>
      <c r="M403" s="3"/>
      <c r="N403" s="3"/>
      <c r="O403" s="7"/>
      <c r="P403" s="20"/>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3"/>
      <c r="BC403" s="3"/>
      <c r="BD403" s="8"/>
      <c r="BE403" s="8"/>
      <c r="BF403" s="8"/>
      <c r="BG403" s="3"/>
      <c r="BH403" s="3"/>
      <c r="BI403" s="8"/>
      <c r="BJ403" s="8"/>
      <c r="BK403" s="3"/>
      <c r="BL403" s="3"/>
      <c r="BM403" s="8"/>
      <c r="BN403" s="8"/>
      <c r="BO403" s="3"/>
      <c r="BP403" s="3"/>
      <c r="BQ403" s="8"/>
      <c r="BR403" s="8"/>
      <c r="BS403" s="3"/>
      <c r="BT403" s="3"/>
      <c r="BU403" s="8"/>
      <c r="BV403" s="8"/>
      <c r="BW403" s="3"/>
      <c r="BX403" s="3"/>
      <c r="BY403" s="9"/>
      <c r="BZ403" s="9"/>
      <c r="CA403" s="3"/>
      <c r="CB403" s="3"/>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c r="DC403" s="8"/>
      <c r="DD403" s="8"/>
      <c r="DE403" s="8"/>
      <c r="DF403" s="8"/>
      <c r="DG403" s="8"/>
      <c r="DH403" s="8"/>
      <c r="DI403" s="8"/>
      <c r="DJ403" s="8"/>
      <c r="DK403" s="8"/>
      <c r="DL403" s="8"/>
      <c r="DM403" s="8"/>
      <c r="DN403" s="8"/>
      <c r="DO403" s="8"/>
      <c r="DP403" s="8"/>
      <c r="DQ403" s="8"/>
      <c r="DR403" s="8"/>
      <c r="DS403" s="8"/>
      <c r="DT403" s="8"/>
    </row>
    <row r="404" spans="1:124" ht="16" x14ac:dyDescent="0.2">
      <c r="A404" s="20"/>
      <c r="B404" s="2"/>
      <c r="C404" s="3"/>
      <c r="D404" s="4"/>
      <c r="E404" s="3"/>
      <c r="F404" s="3"/>
      <c r="G404" s="5"/>
      <c r="H404" s="3"/>
      <c r="I404" s="3"/>
      <c r="J404" s="3"/>
      <c r="K404" s="3"/>
      <c r="L404" s="6"/>
      <c r="M404" s="3"/>
      <c r="N404" s="3"/>
      <c r="O404" s="7"/>
      <c r="P404" s="20"/>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3"/>
      <c r="BC404" s="3"/>
      <c r="BD404" s="8"/>
      <c r="BE404" s="8"/>
      <c r="BF404" s="8"/>
      <c r="BG404" s="3"/>
      <c r="BH404" s="3"/>
      <c r="BI404" s="8"/>
      <c r="BJ404" s="8"/>
      <c r="BK404" s="3"/>
      <c r="BL404" s="3"/>
      <c r="BM404" s="8"/>
      <c r="BN404" s="8"/>
      <c r="BO404" s="3"/>
      <c r="BP404" s="3"/>
      <c r="BQ404" s="8"/>
      <c r="BR404" s="8"/>
      <c r="BS404" s="3"/>
      <c r="BT404" s="3"/>
      <c r="BU404" s="8"/>
      <c r="BV404" s="8"/>
      <c r="BW404" s="3"/>
      <c r="BX404" s="3"/>
      <c r="BY404" s="9"/>
      <c r="BZ404" s="9"/>
      <c r="CA404" s="3"/>
      <c r="CB404" s="3"/>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c r="DC404" s="8"/>
      <c r="DD404" s="8"/>
      <c r="DE404" s="8"/>
      <c r="DF404" s="8"/>
      <c r="DG404" s="8"/>
      <c r="DH404" s="8"/>
      <c r="DI404" s="8"/>
      <c r="DJ404" s="8"/>
      <c r="DK404" s="8"/>
      <c r="DL404" s="8"/>
      <c r="DM404" s="8"/>
      <c r="DN404" s="8"/>
      <c r="DO404" s="8"/>
      <c r="DP404" s="8"/>
      <c r="DQ404" s="8"/>
      <c r="DR404" s="8"/>
      <c r="DS404" s="8"/>
      <c r="DT404" s="8"/>
    </row>
    <row r="405" spans="1:124" ht="16" x14ac:dyDescent="0.2">
      <c r="A405" s="20"/>
      <c r="B405" s="2"/>
      <c r="C405" s="3"/>
      <c r="D405" s="4"/>
      <c r="E405" s="3"/>
      <c r="F405" s="3"/>
      <c r="G405" s="5"/>
      <c r="H405" s="3"/>
      <c r="I405" s="3"/>
      <c r="J405" s="3"/>
      <c r="K405" s="3"/>
      <c r="L405" s="6"/>
      <c r="M405" s="3"/>
      <c r="N405" s="3"/>
      <c r="O405" s="7"/>
      <c r="P405" s="20"/>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3"/>
      <c r="BC405" s="3"/>
      <c r="BD405" s="8"/>
      <c r="BE405" s="8"/>
      <c r="BF405" s="8"/>
      <c r="BG405" s="3"/>
      <c r="BH405" s="3"/>
      <c r="BI405" s="8"/>
      <c r="BJ405" s="8"/>
      <c r="BK405" s="3"/>
      <c r="BL405" s="3"/>
      <c r="BM405" s="8"/>
      <c r="BN405" s="8"/>
      <c r="BO405" s="3"/>
      <c r="BP405" s="3"/>
      <c r="BQ405" s="8"/>
      <c r="BR405" s="8"/>
      <c r="BS405" s="3"/>
      <c r="BT405" s="3"/>
      <c r="BU405" s="8"/>
      <c r="BV405" s="8"/>
      <c r="BW405" s="3"/>
      <c r="BX405" s="3"/>
      <c r="BY405" s="9"/>
      <c r="BZ405" s="9"/>
      <c r="CA405" s="3"/>
      <c r="CB405" s="3"/>
      <c r="CC405" s="8"/>
      <c r="CD405" s="8"/>
      <c r="CE405" s="8"/>
      <c r="CF405" s="8"/>
      <c r="CG405" s="8"/>
      <c r="CH405" s="8"/>
      <c r="CI405" s="8"/>
      <c r="CJ405" s="8"/>
      <c r="CK405" s="8"/>
      <c r="CL405" s="8"/>
      <c r="CM405" s="8"/>
      <c r="CN405" s="8"/>
      <c r="CO405" s="8"/>
      <c r="CP405" s="8"/>
      <c r="CQ405" s="8"/>
      <c r="CR405" s="8"/>
      <c r="CS405" s="8"/>
      <c r="CT405" s="8"/>
      <c r="CU405" s="8"/>
      <c r="CV405" s="8"/>
      <c r="CW405" s="8"/>
      <c r="CX405" s="8"/>
      <c r="CY405" s="8"/>
      <c r="CZ405" s="8"/>
      <c r="DA405" s="8"/>
      <c r="DB405" s="8"/>
      <c r="DC405" s="8"/>
      <c r="DD405" s="8"/>
      <c r="DE405" s="8"/>
      <c r="DF405" s="8"/>
      <c r="DG405" s="8"/>
      <c r="DH405" s="8"/>
      <c r="DI405" s="8"/>
      <c r="DJ405" s="8"/>
      <c r="DK405" s="8"/>
      <c r="DL405" s="8"/>
      <c r="DM405" s="8"/>
      <c r="DN405" s="8"/>
      <c r="DO405" s="8"/>
      <c r="DP405" s="8"/>
      <c r="DQ405" s="8"/>
      <c r="DR405" s="8"/>
      <c r="DS405" s="8"/>
      <c r="DT405" s="8"/>
    </row>
    <row r="406" spans="1:124" ht="16" x14ac:dyDescent="0.2">
      <c r="A406" s="20"/>
      <c r="B406" s="2"/>
      <c r="C406" s="3"/>
      <c r="D406" s="4"/>
      <c r="E406" s="3"/>
      <c r="F406" s="3"/>
      <c r="G406" s="5"/>
      <c r="H406" s="3"/>
      <c r="I406" s="3"/>
      <c r="J406" s="3"/>
      <c r="K406" s="3"/>
      <c r="L406" s="6"/>
      <c r="M406" s="3"/>
      <c r="N406" s="3"/>
      <c r="O406" s="7"/>
      <c r="P406" s="20"/>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3"/>
      <c r="BC406" s="3"/>
      <c r="BD406" s="8"/>
      <c r="BE406" s="8"/>
      <c r="BF406" s="8"/>
      <c r="BG406" s="3"/>
      <c r="BH406" s="3"/>
      <c r="BI406" s="8"/>
      <c r="BJ406" s="8"/>
      <c r="BK406" s="3"/>
      <c r="BL406" s="3"/>
      <c r="BM406" s="8"/>
      <c r="BN406" s="8"/>
      <c r="BO406" s="3"/>
      <c r="BP406" s="3"/>
      <c r="BQ406" s="8"/>
      <c r="BR406" s="8"/>
      <c r="BS406" s="3"/>
      <c r="BT406" s="3"/>
      <c r="BU406" s="8"/>
      <c r="BV406" s="8"/>
      <c r="BW406" s="3"/>
      <c r="BX406" s="3"/>
      <c r="BY406" s="9"/>
      <c r="BZ406" s="9"/>
      <c r="CA406" s="3"/>
      <c r="CB406" s="3"/>
      <c r="CC406" s="8"/>
      <c r="CD406" s="8"/>
      <c r="CE406" s="8"/>
      <c r="CF406" s="8"/>
      <c r="CG406" s="8"/>
      <c r="CH406" s="8"/>
      <c r="CI406" s="8"/>
      <c r="CJ406" s="8"/>
      <c r="CK406" s="8"/>
      <c r="CL406" s="8"/>
      <c r="CM406" s="8"/>
      <c r="CN406" s="8"/>
      <c r="CO406" s="8"/>
      <c r="CP406" s="8"/>
      <c r="CQ406" s="8"/>
      <c r="CR406" s="8"/>
      <c r="CS406" s="8"/>
      <c r="CT406" s="8"/>
      <c r="CU406" s="8"/>
      <c r="CV406" s="8"/>
      <c r="CW406" s="8"/>
      <c r="CX406" s="8"/>
      <c r="CY406" s="8"/>
      <c r="CZ406" s="8"/>
      <c r="DA406" s="8"/>
      <c r="DB406" s="8"/>
      <c r="DC406" s="8"/>
      <c r="DD406" s="8"/>
      <c r="DE406" s="8"/>
      <c r="DF406" s="8"/>
      <c r="DG406" s="8"/>
      <c r="DH406" s="8"/>
      <c r="DI406" s="8"/>
      <c r="DJ406" s="8"/>
      <c r="DK406" s="8"/>
      <c r="DL406" s="8"/>
      <c r="DM406" s="8"/>
      <c r="DN406" s="8"/>
      <c r="DO406" s="8"/>
      <c r="DP406" s="8"/>
      <c r="DQ406" s="8"/>
      <c r="DR406" s="8"/>
      <c r="DS406" s="8"/>
      <c r="DT406" s="8"/>
    </row>
    <row r="407" spans="1:124" ht="16" x14ac:dyDescent="0.2">
      <c r="A407" s="20"/>
      <c r="B407" s="2"/>
      <c r="C407" s="3"/>
      <c r="D407" s="4"/>
      <c r="E407" s="3"/>
      <c r="F407" s="3"/>
      <c r="G407" s="5"/>
      <c r="H407" s="3"/>
      <c r="I407" s="3"/>
      <c r="J407" s="3"/>
      <c r="K407" s="3"/>
      <c r="L407" s="6"/>
      <c r="M407" s="3"/>
      <c r="N407" s="3"/>
      <c r="O407" s="7"/>
      <c r="P407" s="20"/>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3"/>
      <c r="BC407" s="3"/>
      <c r="BD407" s="8"/>
      <c r="BE407" s="8"/>
      <c r="BF407" s="8"/>
      <c r="BG407" s="3"/>
      <c r="BH407" s="3"/>
      <c r="BI407" s="8"/>
      <c r="BJ407" s="8"/>
      <c r="BK407" s="3"/>
      <c r="BL407" s="3"/>
      <c r="BM407" s="8"/>
      <c r="BN407" s="8"/>
      <c r="BO407" s="3"/>
      <c r="BP407" s="3"/>
      <c r="BQ407" s="8"/>
      <c r="BR407" s="8"/>
      <c r="BS407" s="3"/>
      <c r="BT407" s="3"/>
      <c r="BU407" s="8"/>
      <c r="BV407" s="8"/>
      <c r="BW407" s="3"/>
      <c r="BX407" s="3"/>
      <c r="BY407" s="9"/>
      <c r="BZ407" s="9"/>
      <c r="CA407" s="3"/>
      <c r="CB407" s="3"/>
      <c r="CC407" s="8"/>
      <c r="CD407" s="8"/>
      <c r="CE407" s="8"/>
      <c r="CF407" s="8"/>
      <c r="CG407" s="8"/>
      <c r="CH407" s="8"/>
      <c r="CI407" s="8"/>
      <c r="CJ407" s="8"/>
      <c r="CK407" s="8"/>
      <c r="CL407" s="8"/>
      <c r="CM407" s="8"/>
      <c r="CN407" s="8"/>
      <c r="CO407" s="8"/>
      <c r="CP407" s="8"/>
      <c r="CQ407" s="8"/>
      <c r="CR407" s="8"/>
      <c r="CS407" s="8"/>
      <c r="CT407" s="8"/>
      <c r="CU407" s="8"/>
      <c r="CV407" s="8"/>
      <c r="CW407" s="8"/>
      <c r="CX407" s="8"/>
      <c r="CY407" s="8"/>
      <c r="CZ407" s="8"/>
      <c r="DA407" s="8"/>
      <c r="DB407" s="8"/>
      <c r="DC407" s="8"/>
      <c r="DD407" s="8"/>
      <c r="DE407" s="8"/>
      <c r="DF407" s="8"/>
      <c r="DG407" s="8"/>
      <c r="DH407" s="8"/>
      <c r="DI407" s="8"/>
      <c r="DJ407" s="8"/>
      <c r="DK407" s="8"/>
      <c r="DL407" s="8"/>
      <c r="DM407" s="8"/>
      <c r="DN407" s="8"/>
      <c r="DO407" s="8"/>
      <c r="DP407" s="8"/>
      <c r="DQ407" s="8"/>
      <c r="DR407" s="8"/>
      <c r="DS407" s="8"/>
      <c r="DT407" s="8"/>
    </row>
    <row r="408" spans="1:124" ht="16" x14ac:dyDescent="0.2">
      <c r="A408" s="20"/>
      <c r="B408" s="2"/>
      <c r="C408" s="3"/>
      <c r="D408" s="4"/>
      <c r="E408" s="3"/>
      <c r="F408" s="3"/>
      <c r="G408" s="5"/>
      <c r="H408" s="3"/>
      <c r="I408" s="3"/>
      <c r="J408" s="3"/>
      <c r="K408" s="3"/>
      <c r="L408" s="6"/>
      <c r="M408" s="3"/>
      <c r="N408" s="3"/>
      <c r="O408" s="7"/>
      <c r="P408" s="20"/>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3"/>
      <c r="BC408" s="3"/>
      <c r="BD408" s="8"/>
      <c r="BE408" s="8"/>
      <c r="BF408" s="8"/>
      <c r="BG408" s="3"/>
      <c r="BH408" s="3"/>
      <c r="BI408" s="8"/>
      <c r="BJ408" s="8"/>
      <c r="BK408" s="3"/>
      <c r="BL408" s="3"/>
      <c r="BM408" s="8"/>
      <c r="BN408" s="8"/>
      <c r="BO408" s="3"/>
      <c r="BP408" s="3"/>
      <c r="BQ408" s="8"/>
      <c r="BR408" s="8"/>
      <c r="BS408" s="3"/>
      <c r="BT408" s="3"/>
      <c r="BU408" s="8"/>
      <c r="BV408" s="8"/>
      <c r="BW408" s="3"/>
      <c r="BX408" s="3"/>
      <c r="BY408" s="9"/>
      <c r="BZ408" s="9"/>
      <c r="CA408" s="3"/>
      <c r="CB408" s="3"/>
      <c r="CC408" s="8"/>
      <c r="CD408" s="8"/>
      <c r="CE408" s="8"/>
      <c r="CF408" s="8"/>
      <c r="CG408" s="8"/>
      <c r="CH408" s="8"/>
      <c r="CI408" s="8"/>
      <c r="CJ408" s="8"/>
      <c r="CK408" s="8"/>
      <c r="CL408" s="8"/>
      <c r="CM408" s="8"/>
      <c r="CN408" s="8"/>
      <c r="CO408" s="8"/>
      <c r="CP408" s="8"/>
      <c r="CQ408" s="8"/>
      <c r="CR408" s="8"/>
      <c r="CS408" s="8"/>
      <c r="CT408" s="8"/>
      <c r="CU408" s="8"/>
      <c r="CV408" s="8"/>
      <c r="CW408" s="8"/>
      <c r="CX408" s="8"/>
      <c r="CY408" s="8"/>
      <c r="CZ408" s="8"/>
      <c r="DA408" s="8"/>
      <c r="DB408" s="8"/>
      <c r="DC408" s="8"/>
      <c r="DD408" s="8"/>
      <c r="DE408" s="8"/>
      <c r="DF408" s="8"/>
      <c r="DG408" s="8"/>
      <c r="DH408" s="8"/>
      <c r="DI408" s="8"/>
      <c r="DJ408" s="8"/>
      <c r="DK408" s="8"/>
      <c r="DL408" s="8"/>
      <c r="DM408" s="8"/>
      <c r="DN408" s="8"/>
      <c r="DO408" s="8"/>
      <c r="DP408" s="8"/>
      <c r="DQ408" s="8"/>
      <c r="DR408" s="8"/>
      <c r="DS408" s="8"/>
      <c r="DT408" s="8"/>
    </row>
    <row r="409" spans="1:124" ht="16" x14ac:dyDescent="0.2">
      <c r="A409" s="20"/>
      <c r="B409" s="2"/>
      <c r="C409" s="3"/>
      <c r="D409" s="4"/>
      <c r="E409" s="3"/>
      <c r="F409" s="3"/>
      <c r="G409" s="5"/>
      <c r="H409" s="3"/>
      <c r="I409" s="3"/>
      <c r="J409" s="3"/>
      <c r="K409" s="3"/>
      <c r="L409" s="6"/>
      <c r="M409" s="3"/>
      <c r="N409" s="3"/>
      <c r="O409" s="7"/>
      <c r="P409" s="20"/>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3"/>
      <c r="BC409" s="3"/>
      <c r="BD409" s="8"/>
      <c r="BE409" s="8"/>
      <c r="BF409" s="8"/>
      <c r="BG409" s="3"/>
      <c r="BH409" s="3"/>
      <c r="BI409" s="8"/>
      <c r="BJ409" s="8"/>
      <c r="BK409" s="3"/>
      <c r="BL409" s="3"/>
      <c r="BM409" s="8"/>
      <c r="BN409" s="8"/>
      <c r="BO409" s="3"/>
      <c r="BP409" s="3"/>
      <c r="BQ409" s="8"/>
      <c r="BR409" s="8"/>
      <c r="BS409" s="3"/>
      <c r="BT409" s="3"/>
      <c r="BU409" s="8"/>
      <c r="BV409" s="8"/>
      <c r="BW409" s="3"/>
      <c r="BX409" s="3"/>
      <c r="BY409" s="9"/>
      <c r="BZ409" s="9"/>
      <c r="CA409" s="3"/>
      <c r="CB409" s="3"/>
      <c r="CC409" s="8"/>
      <c r="CD409" s="8"/>
      <c r="CE409" s="8"/>
      <c r="CF409" s="8"/>
      <c r="CG409" s="8"/>
      <c r="CH409" s="8"/>
      <c r="CI409" s="8"/>
      <c r="CJ409" s="8"/>
      <c r="CK409" s="8"/>
      <c r="CL409" s="8"/>
      <c r="CM409" s="8"/>
      <c r="CN409" s="8"/>
      <c r="CO409" s="8"/>
      <c r="CP409" s="8"/>
      <c r="CQ409" s="8"/>
      <c r="CR409" s="8"/>
      <c r="CS409" s="8"/>
      <c r="CT409" s="8"/>
      <c r="CU409" s="8"/>
      <c r="CV409" s="8"/>
      <c r="CW409" s="8"/>
      <c r="CX409" s="8"/>
      <c r="CY409" s="8"/>
      <c r="CZ409" s="8"/>
      <c r="DA409" s="8"/>
      <c r="DB409" s="8"/>
      <c r="DC409" s="8"/>
      <c r="DD409" s="8"/>
      <c r="DE409" s="8"/>
      <c r="DF409" s="8"/>
      <c r="DG409" s="8"/>
      <c r="DH409" s="8"/>
      <c r="DI409" s="8"/>
      <c r="DJ409" s="8"/>
      <c r="DK409" s="8"/>
      <c r="DL409" s="8"/>
      <c r="DM409" s="8"/>
      <c r="DN409" s="8"/>
      <c r="DO409" s="8"/>
      <c r="DP409" s="8"/>
      <c r="DQ409" s="8"/>
      <c r="DR409" s="8"/>
      <c r="DS409" s="8"/>
      <c r="DT409" s="8"/>
    </row>
    <row r="410" spans="1:124" ht="16" x14ac:dyDescent="0.2">
      <c r="A410" s="20"/>
      <c r="B410" s="2"/>
      <c r="C410" s="3"/>
      <c r="D410" s="4"/>
      <c r="E410" s="3"/>
      <c r="F410" s="3"/>
      <c r="G410" s="5"/>
      <c r="H410" s="3"/>
      <c r="I410" s="3"/>
      <c r="J410" s="3"/>
      <c r="K410" s="3"/>
      <c r="L410" s="6"/>
      <c r="M410" s="3"/>
      <c r="N410" s="3"/>
      <c r="O410" s="7"/>
      <c r="P410" s="20"/>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3"/>
      <c r="BC410" s="3"/>
      <c r="BD410" s="8"/>
      <c r="BE410" s="8"/>
      <c r="BF410" s="8"/>
      <c r="BG410" s="3"/>
      <c r="BH410" s="3"/>
      <c r="BI410" s="8"/>
      <c r="BJ410" s="8"/>
      <c r="BK410" s="3"/>
      <c r="BL410" s="3"/>
      <c r="BM410" s="8"/>
      <c r="BN410" s="8"/>
      <c r="BO410" s="3"/>
      <c r="BP410" s="3"/>
      <c r="BQ410" s="8"/>
      <c r="BR410" s="8"/>
      <c r="BS410" s="3"/>
      <c r="BT410" s="3"/>
      <c r="BU410" s="8"/>
      <c r="BV410" s="8"/>
      <c r="BW410" s="3"/>
      <c r="BX410" s="3"/>
      <c r="BY410" s="9"/>
      <c r="BZ410" s="9"/>
      <c r="CA410" s="3"/>
      <c r="CB410" s="3"/>
      <c r="CC410" s="8"/>
      <c r="CD410" s="8"/>
      <c r="CE410" s="8"/>
      <c r="CF410" s="8"/>
      <c r="CG410" s="8"/>
      <c r="CH410" s="8"/>
      <c r="CI410" s="8"/>
      <c r="CJ410" s="8"/>
      <c r="CK410" s="8"/>
      <c r="CL410" s="8"/>
      <c r="CM410" s="8"/>
      <c r="CN410" s="8"/>
      <c r="CO410" s="8"/>
      <c r="CP410" s="8"/>
      <c r="CQ410" s="8"/>
      <c r="CR410" s="8"/>
      <c r="CS410" s="8"/>
      <c r="CT410" s="8"/>
      <c r="CU410" s="8"/>
      <c r="CV410" s="8"/>
      <c r="CW410" s="8"/>
      <c r="CX410" s="8"/>
      <c r="CY410" s="8"/>
      <c r="CZ410" s="8"/>
      <c r="DA410" s="8"/>
      <c r="DB410" s="8"/>
      <c r="DC410" s="8"/>
      <c r="DD410" s="8"/>
      <c r="DE410" s="8"/>
      <c r="DF410" s="8"/>
      <c r="DG410" s="8"/>
      <c r="DH410" s="8"/>
      <c r="DI410" s="8"/>
      <c r="DJ410" s="8"/>
      <c r="DK410" s="8"/>
      <c r="DL410" s="8"/>
      <c r="DM410" s="8"/>
      <c r="DN410" s="8"/>
      <c r="DO410" s="8"/>
      <c r="DP410" s="8"/>
      <c r="DQ410" s="8"/>
      <c r="DR410" s="8"/>
      <c r="DS410" s="8"/>
      <c r="DT410" s="8"/>
    </row>
    <row r="411" spans="1:124" ht="16" x14ac:dyDescent="0.2">
      <c r="A411" s="20"/>
      <c r="B411" s="2"/>
      <c r="C411" s="3"/>
      <c r="D411" s="4"/>
      <c r="E411" s="3"/>
      <c r="F411" s="3"/>
      <c r="G411" s="5"/>
      <c r="H411" s="3"/>
      <c r="I411" s="3"/>
      <c r="J411" s="3"/>
      <c r="K411" s="3"/>
      <c r="L411" s="6"/>
      <c r="M411" s="3"/>
      <c r="N411" s="3"/>
      <c r="O411" s="7"/>
      <c r="P411" s="20"/>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3"/>
      <c r="BC411" s="3"/>
      <c r="BD411" s="8"/>
      <c r="BE411" s="8"/>
      <c r="BF411" s="8"/>
      <c r="BG411" s="3"/>
      <c r="BH411" s="3"/>
      <c r="BI411" s="8"/>
      <c r="BJ411" s="8"/>
      <c r="BK411" s="3"/>
      <c r="BL411" s="3"/>
      <c r="BM411" s="8"/>
      <c r="BN411" s="8"/>
      <c r="BO411" s="3"/>
      <c r="BP411" s="3"/>
      <c r="BQ411" s="8"/>
      <c r="BR411" s="8"/>
      <c r="BS411" s="3"/>
      <c r="BT411" s="3"/>
      <c r="BU411" s="8"/>
      <c r="BV411" s="8"/>
      <c r="BW411" s="3"/>
      <c r="BX411" s="3"/>
      <c r="BY411" s="9"/>
      <c r="BZ411" s="9"/>
      <c r="CA411" s="3"/>
      <c r="CB411" s="3"/>
      <c r="CC411" s="8"/>
      <c r="CD411" s="8"/>
      <c r="CE411" s="8"/>
      <c r="CF411" s="8"/>
      <c r="CG411" s="8"/>
      <c r="CH411" s="8"/>
      <c r="CI411" s="8"/>
      <c r="CJ411" s="8"/>
      <c r="CK411" s="8"/>
      <c r="CL411" s="8"/>
      <c r="CM411" s="8"/>
      <c r="CN411" s="8"/>
      <c r="CO411" s="8"/>
      <c r="CP411" s="8"/>
      <c r="CQ411" s="8"/>
      <c r="CR411" s="8"/>
      <c r="CS411" s="8"/>
      <c r="CT411" s="8"/>
      <c r="CU411" s="8"/>
      <c r="CV411" s="8"/>
      <c r="CW411" s="8"/>
      <c r="CX411" s="8"/>
      <c r="CY411" s="8"/>
      <c r="CZ411" s="8"/>
      <c r="DA411" s="8"/>
      <c r="DB411" s="8"/>
      <c r="DC411" s="8"/>
      <c r="DD411" s="8"/>
      <c r="DE411" s="8"/>
      <c r="DF411" s="8"/>
      <c r="DG411" s="8"/>
      <c r="DH411" s="8"/>
      <c r="DI411" s="8"/>
      <c r="DJ411" s="8"/>
      <c r="DK411" s="8"/>
      <c r="DL411" s="8"/>
      <c r="DM411" s="8"/>
      <c r="DN411" s="8"/>
      <c r="DO411" s="8"/>
      <c r="DP411" s="8"/>
      <c r="DQ411" s="8"/>
      <c r="DR411" s="8"/>
      <c r="DS411" s="8"/>
      <c r="DT411" s="8"/>
    </row>
    <row r="412" spans="1:124" ht="16" x14ac:dyDescent="0.2">
      <c r="A412" s="20"/>
      <c r="B412" s="2"/>
      <c r="C412" s="3"/>
      <c r="D412" s="4"/>
      <c r="E412" s="3"/>
      <c r="F412" s="3"/>
      <c r="G412" s="5"/>
      <c r="H412" s="3"/>
      <c r="I412" s="3"/>
      <c r="J412" s="3"/>
      <c r="K412" s="3"/>
      <c r="L412" s="6"/>
      <c r="M412" s="3"/>
      <c r="N412" s="3"/>
      <c r="O412" s="7"/>
      <c r="P412" s="20"/>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3"/>
      <c r="BC412" s="3"/>
      <c r="BD412" s="8"/>
      <c r="BE412" s="8"/>
      <c r="BF412" s="8"/>
      <c r="BG412" s="3"/>
      <c r="BH412" s="3"/>
      <c r="BI412" s="8"/>
      <c r="BJ412" s="8"/>
      <c r="BK412" s="3"/>
      <c r="BL412" s="3"/>
      <c r="BM412" s="8"/>
      <c r="BN412" s="8"/>
      <c r="BO412" s="3"/>
      <c r="BP412" s="3"/>
      <c r="BQ412" s="8"/>
      <c r="BR412" s="8"/>
      <c r="BS412" s="3"/>
      <c r="BT412" s="3"/>
      <c r="BU412" s="8"/>
      <c r="BV412" s="8"/>
      <c r="BW412" s="3"/>
      <c r="BX412" s="3"/>
      <c r="BY412" s="9"/>
      <c r="BZ412" s="9"/>
      <c r="CA412" s="3"/>
      <c r="CB412" s="3"/>
      <c r="CC412" s="8"/>
      <c r="CD412" s="8"/>
      <c r="CE412" s="8"/>
      <c r="CF412" s="8"/>
      <c r="CG412" s="8"/>
      <c r="CH412" s="8"/>
      <c r="CI412" s="8"/>
      <c r="CJ412" s="8"/>
      <c r="CK412" s="8"/>
      <c r="CL412" s="8"/>
      <c r="CM412" s="8"/>
      <c r="CN412" s="8"/>
      <c r="CO412" s="8"/>
      <c r="CP412" s="8"/>
      <c r="CQ412" s="8"/>
      <c r="CR412" s="8"/>
      <c r="CS412" s="8"/>
      <c r="CT412" s="8"/>
      <c r="CU412" s="8"/>
      <c r="CV412" s="8"/>
      <c r="CW412" s="8"/>
      <c r="CX412" s="8"/>
      <c r="CY412" s="8"/>
      <c r="CZ412" s="8"/>
      <c r="DA412" s="8"/>
      <c r="DB412" s="8"/>
      <c r="DC412" s="8"/>
      <c r="DD412" s="8"/>
      <c r="DE412" s="8"/>
      <c r="DF412" s="8"/>
      <c r="DG412" s="8"/>
      <c r="DH412" s="8"/>
      <c r="DI412" s="8"/>
      <c r="DJ412" s="8"/>
      <c r="DK412" s="8"/>
      <c r="DL412" s="8"/>
      <c r="DM412" s="8"/>
      <c r="DN412" s="8"/>
      <c r="DO412" s="8"/>
      <c r="DP412" s="8"/>
      <c r="DQ412" s="8"/>
      <c r="DR412" s="8"/>
      <c r="DS412" s="8"/>
      <c r="DT412" s="8"/>
    </row>
    <row r="413" spans="1:124" ht="16" x14ac:dyDescent="0.2">
      <c r="A413" s="20"/>
      <c r="B413" s="2"/>
      <c r="C413" s="3"/>
      <c r="D413" s="4"/>
      <c r="E413" s="3"/>
      <c r="F413" s="3"/>
      <c r="G413" s="5"/>
      <c r="H413" s="3"/>
      <c r="I413" s="3"/>
      <c r="J413" s="3"/>
      <c r="K413" s="3"/>
      <c r="L413" s="6"/>
      <c r="M413" s="3"/>
      <c r="N413" s="3"/>
      <c r="O413" s="7"/>
      <c r="P413" s="20"/>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3"/>
      <c r="BC413" s="3"/>
      <c r="BD413" s="8"/>
      <c r="BE413" s="8"/>
      <c r="BF413" s="8"/>
      <c r="BG413" s="3"/>
      <c r="BH413" s="3"/>
      <c r="BI413" s="8"/>
      <c r="BJ413" s="8"/>
      <c r="BK413" s="3"/>
      <c r="BL413" s="3"/>
      <c r="BM413" s="8"/>
      <c r="BN413" s="8"/>
      <c r="BO413" s="3"/>
      <c r="BP413" s="3"/>
      <c r="BQ413" s="8"/>
      <c r="BR413" s="8"/>
      <c r="BS413" s="3"/>
      <c r="BT413" s="3"/>
      <c r="BU413" s="8"/>
      <c r="BV413" s="8"/>
      <c r="BW413" s="3"/>
      <c r="BX413" s="3"/>
      <c r="BY413" s="9"/>
      <c r="BZ413" s="9"/>
      <c r="CA413" s="3"/>
      <c r="CB413" s="3"/>
      <c r="CC413" s="8"/>
      <c r="CD413" s="8"/>
      <c r="CE413" s="8"/>
      <c r="CF413" s="8"/>
      <c r="CG413" s="8"/>
      <c r="CH413" s="8"/>
      <c r="CI413" s="8"/>
      <c r="CJ413" s="8"/>
      <c r="CK413" s="8"/>
      <c r="CL413" s="8"/>
      <c r="CM413" s="8"/>
      <c r="CN413" s="8"/>
      <c r="CO413" s="8"/>
      <c r="CP413" s="8"/>
      <c r="CQ413" s="8"/>
      <c r="CR413" s="8"/>
      <c r="CS413" s="8"/>
      <c r="CT413" s="8"/>
      <c r="CU413" s="8"/>
      <c r="CV413" s="8"/>
      <c r="CW413" s="8"/>
      <c r="CX413" s="8"/>
      <c r="CY413" s="8"/>
      <c r="CZ413" s="8"/>
      <c r="DA413" s="8"/>
      <c r="DB413" s="8"/>
      <c r="DC413" s="8"/>
      <c r="DD413" s="8"/>
      <c r="DE413" s="8"/>
      <c r="DF413" s="8"/>
      <c r="DG413" s="8"/>
      <c r="DH413" s="8"/>
      <c r="DI413" s="8"/>
      <c r="DJ413" s="8"/>
      <c r="DK413" s="8"/>
      <c r="DL413" s="8"/>
      <c r="DM413" s="8"/>
      <c r="DN413" s="8"/>
      <c r="DO413" s="8"/>
      <c r="DP413" s="8"/>
      <c r="DQ413" s="8"/>
      <c r="DR413" s="8"/>
      <c r="DS413" s="8"/>
      <c r="DT413" s="8"/>
    </row>
    <row r="414" spans="1:124" ht="16" x14ac:dyDescent="0.2">
      <c r="A414" s="20"/>
      <c r="B414" s="2"/>
      <c r="C414" s="3"/>
      <c r="D414" s="4"/>
      <c r="E414" s="3"/>
      <c r="F414" s="3"/>
      <c r="G414" s="5"/>
      <c r="H414" s="3"/>
      <c r="I414" s="3"/>
      <c r="J414" s="3"/>
      <c r="K414" s="3"/>
      <c r="L414" s="6"/>
      <c r="M414" s="3"/>
      <c r="N414" s="3"/>
      <c r="O414" s="7"/>
      <c r="P414" s="20"/>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3"/>
      <c r="BC414" s="3"/>
      <c r="BD414" s="8"/>
      <c r="BE414" s="8"/>
      <c r="BF414" s="8"/>
      <c r="BG414" s="3"/>
      <c r="BH414" s="3"/>
      <c r="BI414" s="8"/>
      <c r="BJ414" s="8"/>
      <c r="BK414" s="3"/>
      <c r="BL414" s="3"/>
      <c r="BM414" s="8"/>
      <c r="BN414" s="8"/>
      <c r="BO414" s="3"/>
      <c r="BP414" s="3"/>
      <c r="BQ414" s="8"/>
      <c r="BR414" s="8"/>
      <c r="BS414" s="3"/>
      <c r="BT414" s="3"/>
      <c r="BU414" s="8"/>
      <c r="BV414" s="8"/>
      <c r="BW414" s="3"/>
      <c r="BX414" s="3"/>
      <c r="BY414" s="9"/>
      <c r="BZ414" s="9"/>
      <c r="CA414" s="3"/>
      <c r="CB414" s="3"/>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c r="DC414" s="8"/>
      <c r="DD414" s="8"/>
      <c r="DE414" s="8"/>
      <c r="DF414" s="8"/>
      <c r="DG414" s="8"/>
      <c r="DH414" s="8"/>
      <c r="DI414" s="8"/>
      <c r="DJ414" s="8"/>
      <c r="DK414" s="8"/>
      <c r="DL414" s="8"/>
      <c r="DM414" s="8"/>
      <c r="DN414" s="8"/>
      <c r="DO414" s="8"/>
      <c r="DP414" s="8"/>
      <c r="DQ414" s="8"/>
      <c r="DR414" s="8"/>
      <c r="DS414" s="8"/>
      <c r="DT414" s="8"/>
    </row>
    <row r="415" spans="1:124" ht="16" x14ac:dyDescent="0.2">
      <c r="A415" s="20"/>
      <c r="B415" s="2"/>
      <c r="C415" s="3"/>
      <c r="D415" s="4"/>
      <c r="E415" s="3"/>
      <c r="F415" s="3"/>
      <c r="G415" s="5"/>
      <c r="H415" s="3"/>
      <c r="I415" s="3"/>
      <c r="J415" s="3"/>
      <c r="K415" s="3"/>
      <c r="L415" s="6"/>
      <c r="M415" s="3"/>
      <c r="N415" s="3"/>
      <c r="O415" s="7"/>
      <c r="P415" s="20"/>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3"/>
      <c r="BC415" s="3"/>
      <c r="BD415" s="8"/>
      <c r="BE415" s="8"/>
      <c r="BF415" s="8"/>
      <c r="BG415" s="3"/>
      <c r="BH415" s="3"/>
      <c r="BI415" s="8"/>
      <c r="BJ415" s="8"/>
      <c r="BK415" s="3"/>
      <c r="BL415" s="3"/>
      <c r="BM415" s="8"/>
      <c r="BN415" s="8"/>
      <c r="BO415" s="3"/>
      <c r="BP415" s="3"/>
      <c r="BQ415" s="8"/>
      <c r="BR415" s="8"/>
      <c r="BS415" s="3"/>
      <c r="BT415" s="3"/>
      <c r="BU415" s="8"/>
      <c r="BV415" s="8"/>
      <c r="BW415" s="3"/>
      <c r="BX415" s="3"/>
      <c r="BY415" s="9"/>
      <c r="BZ415" s="9"/>
      <c r="CA415" s="3"/>
      <c r="CB415" s="3"/>
      <c r="CC415" s="8"/>
      <c r="CD415" s="8"/>
      <c r="CE415" s="8"/>
      <c r="CF415" s="8"/>
      <c r="CG415" s="8"/>
      <c r="CH415" s="8"/>
      <c r="CI415" s="8"/>
      <c r="CJ415" s="8"/>
      <c r="CK415" s="8"/>
      <c r="CL415" s="8"/>
      <c r="CM415" s="8"/>
      <c r="CN415" s="8"/>
      <c r="CO415" s="8"/>
      <c r="CP415" s="8"/>
      <c r="CQ415" s="8"/>
      <c r="CR415" s="8"/>
      <c r="CS415" s="8"/>
      <c r="CT415" s="8"/>
      <c r="CU415" s="8"/>
      <c r="CV415" s="8"/>
      <c r="CW415" s="8"/>
      <c r="CX415" s="8"/>
      <c r="CY415" s="8"/>
      <c r="CZ415" s="8"/>
      <c r="DA415" s="8"/>
      <c r="DB415" s="8"/>
      <c r="DC415" s="8"/>
      <c r="DD415" s="8"/>
      <c r="DE415" s="8"/>
      <c r="DF415" s="8"/>
      <c r="DG415" s="8"/>
      <c r="DH415" s="8"/>
      <c r="DI415" s="8"/>
      <c r="DJ415" s="8"/>
      <c r="DK415" s="8"/>
      <c r="DL415" s="8"/>
      <c r="DM415" s="8"/>
      <c r="DN415" s="8"/>
      <c r="DO415" s="8"/>
      <c r="DP415" s="8"/>
      <c r="DQ415" s="8"/>
      <c r="DR415" s="8"/>
      <c r="DS415" s="8"/>
      <c r="DT415" s="8"/>
    </row>
    <row r="416" spans="1:124" ht="16" x14ac:dyDescent="0.2">
      <c r="A416" s="20"/>
      <c r="B416" s="2"/>
      <c r="C416" s="3"/>
      <c r="D416" s="4"/>
      <c r="E416" s="3"/>
      <c r="F416" s="3"/>
      <c r="G416" s="5"/>
      <c r="H416" s="3"/>
      <c r="I416" s="3"/>
      <c r="J416" s="3"/>
      <c r="K416" s="3"/>
      <c r="L416" s="6"/>
      <c r="M416" s="3"/>
      <c r="N416" s="3"/>
      <c r="O416" s="7"/>
      <c r="P416" s="20"/>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3"/>
      <c r="BC416" s="3"/>
      <c r="BD416" s="8"/>
      <c r="BE416" s="8"/>
      <c r="BF416" s="8"/>
      <c r="BG416" s="3"/>
      <c r="BH416" s="3"/>
      <c r="BI416" s="8"/>
      <c r="BJ416" s="8"/>
      <c r="BK416" s="3"/>
      <c r="BL416" s="3"/>
      <c r="BM416" s="8"/>
      <c r="BN416" s="8"/>
      <c r="BO416" s="3"/>
      <c r="BP416" s="3"/>
      <c r="BQ416" s="8"/>
      <c r="BR416" s="8"/>
      <c r="BS416" s="3"/>
      <c r="BT416" s="3"/>
      <c r="BU416" s="8"/>
      <c r="BV416" s="8"/>
      <c r="BW416" s="3"/>
      <c r="BX416" s="3"/>
      <c r="BY416" s="9"/>
      <c r="BZ416" s="9"/>
      <c r="CA416" s="3"/>
      <c r="CB416" s="3"/>
      <c r="CC416" s="8"/>
      <c r="CD416" s="8"/>
      <c r="CE416" s="8"/>
      <c r="CF416" s="8"/>
      <c r="CG416" s="8"/>
      <c r="CH416" s="8"/>
      <c r="CI416" s="8"/>
      <c r="CJ416" s="8"/>
      <c r="CK416" s="8"/>
      <c r="CL416" s="8"/>
      <c r="CM416" s="8"/>
      <c r="CN416" s="8"/>
      <c r="CO416" s="8"/>
      <c r="CP416" s="8"/>
      <c r="CQ416" s="8"/>
      <c r="CR416" s="8"/>
      <c r="CS416" s="8"/>
      <c r="CT416" s="8"/>
      <c r="CU416" s="8"/>
      <c r="CV416" s="8"/>
      <c r="CW416" s="8"/>
      <c r="CX416" s="8"/>
      <c r="CY416" s="8"/>
      <c r="CZ416" s="8"/>
      <c r="DA416" s="8"/>
      <c r="DB416" s="8"/>
      <c r="DC416" s="8"/>
      <c r="DD416" s="8"/>
      <c r="DE416" s="8"/>
      <c r="DF416" s="8"/>
      <c r="DG416" s="8"/>
      <c r="DH416" s="8"/>
      <c r="DI416" s="8"/>
      <c r="DJ416" s="8"/>
      <c r="DK416" s="8"/>
      <c r="DL416" s="8"/>
      <c r="DM416" s="8"/>
      <c r="DN416" s="8"/>
      <c r="DO416" s="8"/>
      <c r="DP416" s="8"/>
      <c r="DQ416" s="8"/>
      <c r="DR416" s="8"/>
      <c r="DS416" s="8"/>
      <c r="DT416" s="8"/>
    </row>
    <row r="417" spans="1:124" ht="16" x14ac:dyDescent="0.2">
      <c r="A417" s="20"/>
      <c r="B417" s="2"/>
      <c r="C417" s="3"/>
      <c r="D417" s="4"/>
      <c r="E417" s="3"/>
      <c r="F417" s="3"/>
      <c r="G417" s="5"/>
      <c r="H417" s="3"/>
      <c r="I417" s="3"/>
      <c r="J417" s="3"/>
      <c r="K417" s="3"/>
      <c r="L417" s="6"/>
      <c r="M417" s="3"/>
      <c r="N417" s="3"/>
      <c r="O417" s="7"/>
      <c r="P417" s="20"/>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3"/>
      <c r="BC417" s="3"/>
      <c r="BD417" s="8"/>
      <c r="BE417" s="8"/>
      <c r="BF417" s="8"/>
      <c r="BG417" s="3"/>
      <c r="BH417" s="3"/>
      <c r="BI417" s="8"/>
      <c r="BJ417" s="8"/>
      <c r="BK417" s="3"/>
      <c r="BL417" s="3"/>
      <c r="BM417" s="8"/>
      <c r="BN417" s="8"/>
      <c r="BO417" s="3"/>
      <c r="BP417" s="3"/>
      <c r="BQ417" s="8"/>
      <c r="BR417" s="8"/>
      <c r="BS417" s="3"/>
      <c r="BT417" s="3"/>
      <c r="BU417" s="8"/>
      <c r="BV417" s="8"/>
      <c r="BW417" s="3"/>
      <c r="BX417" s="3"/>
      <c r="BY417" s="9"/>
      <c r="BZ417" s="9"/>
      <c r="CA417" s="3"/>
      <c r="CB417" s="3"/>
      <c r="CC417" s="8"/>
      <c r="CD417" s="8"/>
      <c r="CE417" s="8"/>
      <c r="CF417" s="8"/>
      <c r="CG417" s="8"/>
      <c r="CH417" s="8"/>
      <c r="CI417" s="8"/>
      <c r="CJ417" s="8"/>
      <c r="CK417" s="8"/>
      <c r="CL417" s="8"/>
      <c r="CM417" s="8"/>
      <c r="CN417" s="8"/>
      <c r="CO417" s="8"/>
      <c r="CP417" s="8"/>
      <c r="CQ417" s="8"/>
      <c r="CR417" s="8"/>
      <c r="CS417" s="8"/>
      <c r="CT417" s="8"/>
      <c r="CU417" s="8"/>
      <c r="CV417" s="8"/>
      <c r="CW417" s="8"/>
      <c r="CX417" s="8"/>
      <c r="CY417" s="8"/>
      <c r="CZ417" s="8"/>
      <c r="DA417" s="8"/>
      <c r="DB417" s="8"/>
      <c r="DC417" s="8"/>
      <c r="DD417" s="8"/>
      <c r="DE417" s="8"/>
      <c r="DF417" s="8"/>
      <c r="DG417" s="8"/>
      <c r="DH417" s="8"/>
      <c r="DI417" s="8"/>
      <c r="DJ417" s="8"/>
      <c r="DK417" s="8"/>
      <c r="DL417" s="8"/>
      <c r="DM417" s="8"/>
      <c r="DN417" s="8"/>
      <c r="DO417" s="8"/>
      <c r="DP417" s="8"/>
      <c r="DQ417" s="8"/>
      <c r="DR417" s="8"/>
      <c r="DS417" s="8"/>
      <c r="DT417" s="8"/>
    </row>
    <row r="418" spans="1:124" ht="16" x14ac:dyDescent="0.2">
      <c r="A418" s="20"/>
      <c r="B418" s="2"/>
      <c r="C418" s="3"/>
      <c r="D418" s="4"/>
      <c r="E418" s="3"/>
      <c r="F418" s="3"/>
      <c r="G418" s="5"/>
      <c r="H418" s="3"/>
      <c r="I418" s="3"/>
      <c r="J418" s="3"/>
      <c r="K418" s="3"/>
      <c r="L418" s="6"/>
      <c r="M418" s="3"/>
      <c r="N418" s="3"/>
      <c r="O418" s="7"/>
      <c r="P418" s="20"/>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3"/>
      <c r="BC418" s="3"/>
      <c r="BD418" s="8"/>
      <c r="BE418" s="8"/>
      <c r="BF418" s="8"/>
      <c r="BG418" s="3"/>
      <c r="BH418" s="3"/>
      <c r="BI418" s="8"/>
      <c r="BJ418" s="8"/>
      <c r="BK418" s="3"/>
      <c r="BL418" s="3"/>
      <c r="BM418" s="8"/>
      <c r="BN418" s="8"/>
      <c r="BO418" s="3"/>
      <c r="BP418" s="3"/>
      <c r="BQ418" s="8"/>
      <c r="BR418" s="8"/>
      <c r="BS418" s="3"/>
      <c r="BT418" s="3"/>
      <c r="BU418" s="8"/>
      <c r="BV418" s="8"/>
      <c r="BW418" s="3"/>
      <c r="BX418" s="3"/>
      <c r="BY418" s="9"/>
      <c r="BZ418" s="9"/>
      <c r="CA418" s="3"/>
      <c r="CB418" s="3"/>
      <c r="CC418" s="8"/>
      <c r="CD418" s="8"/>
      <c r="CE418" s="8"/>
      <c r="CF418" s="8"/>
      <c r="CG418" s="8"/>
      <c r="CH418" s="8"/>
      <c r="CI418" s="8"/>
      <c r="CJ418" s="8"/>
      <c r="CK418" s="8"/>
      <c r="CL418" s="8"/>
      <c r="CM418" s="8"/>
      <c r="CN418" s="8"/>
      <c r="CO418" s="8"/>
      <c r="CP418" s="8"/>
      <c r="CQ418" s="8"/>
      <c r="CR418" s="8"/>
      <c r="CS418" s="8"/>
      <c r="CT418" s="8"/>
      <c r="CU418" s="8"/>
      <c r="CV418" s="8"/>
      <c r="CW418" s="8"/>
      <c r="CX418" s="8"/>
      <c r="CY418" s="8"/>
      <c r="CZ418" s="8"/>
      <c r="DA418" s="8"/>
      <c r="DB418" s="8"/>
      <c r="DC418" s="8"/>
      <c r="DD418" s="8"/>
      <c r="DE418" s="8"/>
      <c r="DF418" s="8"/>
      <c r="DG418" s="8"/>
      <c r="DH418" s="8"/>
      <c r="DI418" s="8"/>
      <c r="DJ418" s="8"/>
      <c r="DK418" s="8"/>
      <c r="DL418" s="8"/>
      <c r="DM418" s="8"/>
      <c r="DN418" s="8"/>
      <c r="DO418" s="8"/>
      <c r="DP418" s="8"/>
      <c r="DQ418" s="8"/>
      <c r="DR418" s="8"/>
      <c r="DS418" s="8"/>
      <c r="DT418" s="8"/>
    </row>
    <row r="419" spans="1:124" ht="16" x14ac:dyDescent="0.2">
      <c r="A419" s="20"/>
      <c r="B419" s="2"/>
      <c r="C419" s="3"/>
      <c r="D419" s="4"/>
      <c r="E419" s="3"/>
      <c r="F419" s="3"/>
      <c r="G419" s="5"/>
      <c r="H419" s="3"/>
      <c r="I419" s="3"/>
      <c r="J419" s="3"/>
      <c r="K419" s="3"/>
      <c r="L419" s="6"/>
      <c r="M419" s="3"/>
      <c r="N419" s="3"/>
      <c r="O419" s="7"/>
      <c r="P419" s="20"/>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3"/>
      <c r="BC419" s="3"/>
      <c r="BD419" s="8"/>
      <c r="BE419" s="8"/>
      <c r="BF419" s="8"/>
      <c r="BG419" s="3"/>
      <c r="BH419" s="3"/>
      <c r="BI419" s="8"/>
      <c r="BJ419" s="8"/>
      <c r="BK419" s="3"/>
      <c r="BL419" s="3"/>
      <c r="BM419" s="8"/>
      <c r="BN419" s="8"/>
      <c r="BO419" s="3"/>
      <c r="BP419" s="3"/>
      <c r="BQ419" s="8"/>
      <c r="BR419" s="8"/>
      <c r="BS419" s="3"/>
      <c r="BT419" s="3"/>
      <c r="BU419" s="8"/>
      <c r="BV419" s="8"/>
      <c r="BW419" s="3"/>
      <c r="BX419" s="3"/>
      <c r="BY419" s="9"/>
      <c r="BZ419" s="9"/>
      <c r="CA419" s="3"/>
      <c r="CB419" s="3"/>
      <c r="CC419" s="8"/>
      <c r="CD419" s="8"/>
      <c r="CE419" s="8"/>
      <c r="CF419" s="8"/>
      <c r="CG419" s="8"/>
      <c r="CH419" s="8"/>
      <c r="CI419" s="8"/>
      <c r="CJ419" s="8"/>
      <c r="CK419" s="8"/>
      <c r="CL419" s="8"/>
      <c r="CM419" s="8"/>
      <c r="CN419" s="8"/>
      <c r="CO419" s="8"/>
      <c r="CP419" s="8"/>
      <c r="CQ419" s="8"/>
      <c r="CR419" s="8"/>
      <c r="CS419" s="8"/>
      <c r="CT419" s="8"/>
      <c r="CU419" s="8"/>
      <c r="CV419" s="8"/>
      <c r="CW419" s="8"/>
      <c r="CX419" s="8"/>
      <c r="CY419" s="8"/>
      <c r="CZ419" s="8"/>
      <c r="DA419" s="8"/>
      <c r="DB419" s="8"/>
      <c r="DC419" s="8"/>
      <c r="DD419" s="8"/>
      <c r="DE419" s="8"/>
      <c r="DF419" s="8"/>
      <c r="DG419" s="8"/>
      <c r="DH419" s="8"/>
      <c r="DI419" s="8"/>
      <c r="DJ419" s="8"/>
      <c r="DK419" s="8"/>
      <c r="DL419" s="8"/>
      <c r="DM419" s="8"/>
      <c r="DN419" s="8"/>
      <c r="DO419" s="8"/>
      <c r="DP419" s="8"/>
      <c r="DQ419" s="8"/>
      <c r="DR419" s="8"/>
      <c r="DS419" s="8"/>
      <c r="DT419" s="8"/>
    </row>
    <row r="420" spans="1:124" ht="16" x14ac:dyDescent="0.2">
      <c r="A420" s="20"/>
      <c r="B420" s="2"/>
      <c r="C420" s="3"/>
      <c r="D420" s="4"/>
      <c r="E420" s="3"/>
      <c r="F420" s="3"/>
      <c r="G420" s="5"/>
      <c r="H420" s="3"/>
      <c r="I420" s="3"/>
      <c r="J420" s="3"/>
      <c r="K420" s="3"/>
      <c r="L420" s="6"/>
      <c r="M420" s="3"/>
      <c r="N420" s="3"/>
      <c r="O420" s="7"/>
      <c r="P420" s="20"/>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3"/>
      <c r="BC420" s="3"/>
      <c r="BD420" s="8"/>
      <c r="BE420" s="8"/>
      <c r="BF420" s="8"/>
      <c r="BG420" s="3"/>
      <c r="BH420" s="3"/>
      <c r="BI420" s="8"/>
      <c r="BJ420" s="8"/>
      <c r="BK420" s="3"/>
      <c r="BL420" s="3"/>
      <c r="BM420" s="8"/>
      <c r="BN420" s="8"/>
      <c r="BO420" s="3"/>
      <c r="BP420" s="3"/>
      <c r="BQ420" s="8"/>
      <c r="BR420" s="8"/>
      <c r="BS420" s="3"/>
      <c r="BT420" s="3"/>
      <c r="BU420" s="8"/>
      <c r="BV420" s="8"/>
      <c r="BW420" s="3"/>
      <c r="BX420" s="3"/>
      <c r="BY420" s="9"/>
      <c r="BZ420" s="9"/>
      <c r="CA420" s="3"/>
      <c r="CB420" s="3"/>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c r="DC420" s="8"/>
      <c r="DD420" s="8"/>
      <c r="DE420" s="8"/>
      <c r="DF420" s="8"/>
      <c r="DG420" s="8"/>
      <c r="DH420" s="8"/>
      <c r="DI420" s="8"/>
      <c r="DJ420" s="8"/>
      <c r="DK420" s="8"/>
      <c r="DL420" s="8"/>
      <c r="DM420" s="8"/>
      <c r="DN420" s="8"/>
      <c r="DO420" s="8"/>
      <c r="DP420" s="8"/>
      <c r="DQ420" s="8"/>
      <c r="DR420" s="8"/>
      <c r="DS420" s="8"/>
      <c r="DT420" s="8"/>
    </row>
    <row r="421" spans="1:124" ht="16" x14ac:dyDescent="0.2">
      <c r="A421" s="20"/>
      <c r="B421" s="2"/>
      <c r="C421" s="3"/>
      <c r="D421" s="4"/>
      <c r="E421" s="3"/>
      <c r="F421" s="3"/>
      <c r="G421" s="5"/>
      <c r="H421" s="3"/>
      <c r="I421" s="3"/>
      <c r="J421" s="3"/>
      <c r="K421" s="3"/>
      <c r="L421" s="6"/>
      <c r="M421" s="3"/>
      <c r="N421" s="3"/>
      <c r="O421" s="7"/>
      <c r="P421" s="20"/>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3"/>
      <c r="BC421" s="3"/>
      <c r="BD421" s="8"/>
      <c r="BE421" s="8"/>
      <c r="BF421" s="8"/>
      <c r="BG421" s="3"/>
      <c r="BH421" s="3"/>
      <c r="BI421" s="8"/>
      <c r="BJ421" s="8"/>
      <c r="BK421" s="3"/>
      <c r="BL421" s="3"/>
      <c r="BM421" s="8"/>
      <c r="BN421" s="8"/>
      <c r="BO421" s="3"/>
      <c r="BP421" s="3"/>
      <c r="BQ421" s="8"/>
      <c r="BR421" s="8"/>
      <c r="BS421" s="3"/>
      <c r="BT421" s="3"/>
      <c r="BU421" s="8"/>
      <c r="BV421" s="8"/>
      <c r="BW421" s="3"/>
      <c r="BX421" s="3"/>
      <c r="BY421" s="9"/>
      <c r="BZ421" s="9"/>
      <c r="CA421" s="3"/>
      <c r="CB421" s="3"/>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c r="DC421" s="8"/>
      <c r="DD421" s="8"/>
      <c r="DE421" s="8"/>
      <c r="DF421" s="8"/>
      <c r="DG421" s="8"/>
      <c r="DH421" s="8"/>
      <c r="DI421" s="8"/>
      <c r="DJ421" s="8"/>
      <c r="DK421" s="8"/>
      <c r="DL421" s="8"/>
      <c r="DM421" s="8"/>
      <c r="DN421" s="8"/>
      <c r="DO421" s="8"/>
      <c r="DP421" s="8"/>
      <c r="DQ421" s="8"/>
      <c r="DR421" s="8"/>
      <c r="DS421" s="8"/>
      <c r="DT421" s="8"/>
    </row>
    <row r="422" spans="1:124" ht="16" x14ac:dyDescent="0.2">
      <c r="A422" s="20"/>
      <c r="B422" s="2"/>
      <c r="C422" s="3"/>
      <c r="D422" s="4"/>
      <c r="E422" s="3"/>
      <c r="F422" s="3"/>
      <c r="G422" s="5"/>
      <c r="H422" s="3"/>
      <c r="I422" s="3"/>
      <c r="J422" s="3"/>
      <c r="K422" s="3"/>
      <c r="L422" s="6"/>
      <c r="M422" s="3"/>
      <c r="N422" s="3"/>
      <c r="O422" s="7"/>
      <c r="P422" s="20"/>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3"/>
      <c r="BC422" s="3"/>
      <c r="BD422" s="8"/>
      <c r="BE422" s="8"/>
      <c r="BF422" s="8"/>
      <c r="BG422" s="3"/>
      <c r="BH422" s="3"/>
      <c r="BI422" s="8"/>
      <c r="BJ422" s="8"/>
      <c r="BK422" s="3"/>
      <c r="BL422" s="3"/>
      <c r="BM422" s="8"/>
      <c r="BN422" s="8"/>
      <c r="BO422" s="3"/>
      <c r="BP422" s="3"/>
      <c r="BQ422" s="8"/>
      <c r="BR422" s="8"/>
      <c r="BS422" s="3"/>
      <c r="BT422" s="3"/>
      <c r="BU422" s="8"/>
      <c r="BV422" s="8"/>
      <c r="BW422" s="3"/>
      <c r="BX422" s="3"/>
      <c r="BY422" s="9"/>
      <c r="BZ422" s="9"/>
      <c r="CA422" s="3"/>
      <c r="CB422" s="3"/>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c r="DC422" s="8"/>
      <c r="DD422" s="8"/>
      <c r="DE422" s="8"/>
      <c r="DF422" s="8"/>
      <c r="DG422" s="8"/>
      <c r="DH422" s="8"/>
      <c r="DI422" s="8"/>
      <c r="DJ422" s="8"/>
      <c r="DK422" s="8"/>
      <c r="DL422" s="8"/>
      <c r="DM422" s="8"/>
      <c r="DN422" s="8"/>
      <c r="DO422" s="8"/>
      <c r="DP422" s="8"/>
      <c r="DQ422" s="8"/>
      <c r="DR422" s="8"/>
      <c r="DS422" s="8"/>
      <c r="DT422" s="8"/>
    </row>
    <row r="423" spans="1:124" ht="16" x14ac:dyDescent="0.2">
      <c r="A423" s="20"/>
      <c r="B423" s="2"/>
      <c r="C423" s="3"/>
      <c r="D423" s="4"/>
      <c r="E423" s="3"/>
      <c r="F423" s="3"/>
      <c r="G423" s="5"/>
      <c r="H423" s="3"/>
      <c r="I423" s="3"/>
      <c r="J423" s="3"/>
      <c r="K423" s="3"/>
      <c r="L423" s="6"/>
      <c r="M423" s="3"/>
      <c r="N423" s="3"/>
      <c r="O423" s="7"/>
      <c r="P423" s="20"/>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3"/>
      <c r="BC423" s="3"/>
      <c r="BD423" s="8"/>
      <c r="BE423" s="8"/>
      <c r="BF423" s="8"/>
      <c r="BG423" s="3"/>
      <c r="BH423" s="3"/>
      <c r="BI423" s="8"/>
      <c r="BJ423" s="8"/>
      <c r="BK423" s="3"/>
      <c r="BL423" s="3"/>
      <c r="BM423" s="8"/>
      <c r="BN423" s="8"/>
      <c r="BO423" s="3"/>
      <c r="BP423" s="3"/>
      <c r="BQ423" s="8"/>
      <c r="BR423" s="8"/>
      <c r="BS423" s="3"/>
      <c r="BT423" s="3"/>
      <c r="BU423" s="8"/>
      <c r="BV423" s="8"/>
      <c r="BW423" s="3"/>
      <c r="BX423" s="3"/>
      <c r="BY423" s="9"/>
      <c r="BZ423" s="9"/>
      <c r="CA423" s="3"/>
      <c r="CB423" s="3"/>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c r="DL423" s="8"/>
      <c r="DM423" s="8"/>
      <c r="DN423" s="8"/>
      <c r="DO423" s="8"/>
      <c r="DP423" s="8"/>
      <c r="DQ423" s="8"/>
      <c r="DR423" s="8"/>
      <c r="DS423" s="8"/>
      <c r="DT423" s="8"/>
    </row>
    <row r="424" spans="1:124" ht="16" x14ac:dyDescent="0.2">
      <c r="A424" s="20"/>
      <c r="B424" s="2"/>
      <c r="C424" s="3"/>
      <c r="D424" s="4"/>
      <c r="E424" s="3"/>
      <c r="F424" s="3"/>
      <c r="G424" s="5"/>
      <c r="H424" s="3"/>
      <c r="I424" s="3"/>
      <c r="J424" s="3"/>
      <c r="K424" s="3"/>
      <c r="L424" s="6"/>
      <c r="M424" s="3"/>
      <c r="N424" s="3"/>
      <c r="O424" s="7"/>
      <c r="P424" s="20"/>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3"/>
      <c r="BC424" s="3"/>
      <c r="BD424" s="8"/>
      <c r="BE424" s="8"/>
      <c r="BF424" s="8"/>
      <c r="BG424" s="3"/>
      <c r="BH424" s="3"/>
      <c r="BI424" s="8"/>
      <c r="BJ424" s="8"/>
      <c r="BK424" s="3"/>
      <c r="BL424" s="3"/>
      <c r="BM424" s="8"/>
      <c r="BN424" s="8"/>
      <c r="BO424" s="3"/>
      <c r="BP424" s="3"/>
      <c r="BQ424" s="8"/>
      <c r="BR424" s="8"/>
      <c r="BS424" s="3"/>
      <c r="BT424" s="3"/>
      <c r="BU424" s="8"/>
      <c r="BV424" s="8"/>
      <c r="BW424" s="3"/>
      <c r="BX424" s="3"/>
      <c r="BY424" s="9"/>
      <c r="BZ424" s="9"/>
      <c r="CA424" s="3"/>
      <c r="CB424" s="3"/>
      <c r="CC424" s="8"/>
      <c r="CD424" s="8"/>
      <c r="CE424" s="8"/>
      <c r="CF424" s="8"/>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
      <c r="DS424" s="8"/>
      <c r="DT424" s="8"/>
    </row>
    <row r="425" spans="1:124" ht="16" x14ac:dyDescent="0.2">
      <c r="A425" s="20"/>
      <c r="B425" s="2"/>
      <c r="C425" s="3"/>
      <c r="D425" s="4"/>
      <c r="E425" s="3"/>
      <c r="F425" s="3"/>
      <c r="G425" s="5"/>
      <c r="H425" s="3"/>
      <c r="I425" s="3"/>
      <c r="J425" s="3"/>
      <c r="K425" s="3"/>
      <c r="L425" s="6"/>
      <c r="M425" s="3"/>
      <c r="N425" s="3"/>
      <c r="O425" s="7"/>
      <c r="P425" s="20"/>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3"/>
      <c r="BC425" s="3"/>
      <c r="BD425" s="8"/>
      <c r="BE425" s="8"/>
      <c r="BF425" s="8"/>
      <c r="BG425" s="3"/>
      <c r="BH425" s="3"/>
      <c r="BI425" s="8"/>
      <c r="BJ425" s="8"/>
      <c r="BK425" s="3"/>
      <c r="BL425" s="3"/>
      <c r="BM425" s="8"/>
      <c r="BN425" s="8"/>
      <c r="BO425" s="3"/>
      <c r="BP425" s="3"/>
      <c r="BQ425" s="8"/>
      <c r="BR425" s="8"/>
      <c r="BS425" s="3"/>
      <c r="BT425" s="3"/>
      <c r="BU425" s="8"/>
      <c r="BV425" s="8"/>
      <c r="BW425" s="3"/>
      <c r="BX425" s="3"/>
      <c r="BY425" s="9"/>
      <c r="BZ425" s="9"/>
      <c r="CA425" s="3"/>
      <c r="CB425" s="3"/>
      <c r="CC425" s="8"/>
      <c r="CD425" s="8"/>
      <c r="CE425" s="8"/>
      <c r="CF425" s="8"/>
      <c r="CG425" s="8"/>
      <c r="CH425" s="8"/>
      <c r="CI425" s="8"/>
      <c r="CJ425" s="8"/>
      <c r="CK425" s="8"/>
      <c r="CL425" s="8"/>
      <c r="CM425" s="8"/>
      <c r="CN425" s="8"/>
      <c r="CO425" s="8"/>
      <c r="CP425" s="8"/>
      <c r="CQ425" s="8"/>
      <c r="CR425" s="8"/>
      <c r="CS425" s="8"/>
      <c r="CT425" s="8"/>
      <c r="CU425" s="8"/>
      <c r="CV425" s="8"/>
      <c r="CW425" s="8"/>
      <c r="CX425" s="8"/>
      <c r="CY425" s="8"/>
      <c r="CZ425" s="8"/>
      <c r="DA425" s="8"/>
      <c r="DB425" s="8"/>
      <c r="DC425" s="8"/>
      <c r="DD425" s="8"/>
      <c r="DE425" s="8"/>
      <c r="DF425" s="8"/>
      <c r="DG425" s="8"/>
      <c r="DH425" s="8"/>
      <c r="DI425" s="8"/>
      <c r="DJ425" s="8"/>
      <c r="DK425" s="8"/>
      <c r="DL425" s="8"/>
      <c r="DM425" s="8"/>
      <c r="DN425" s="8"/>
      <c r="DO425" s="8"/>
      <c r="DP425" s="8"/>
      <c r="DQ425" s="8"/>
      <c r="DR425" s="8"/>
      <c r="DS425" s="8"/>
      <c r="DT425" s="8"/>
    </row>
    <row r="426" spans="1:124" ht="16" x14ac:dyDescent="0.2">
      <c r="A426" s="20"/>
      <c r="B426" s="2"/>
      <c r="C426" s="3"/>
      <c r="D426" s="4"/>
      <c r="E426" s="3"/>
      <c r="F426" s="3"/>
      <c r="G426" s="5"/>
      <c r="H426" s="3"/>
      <c r="I426" s="3"/>
      <c r="J426" s="3"/>
      <c r="K426" s="3"/>
      <c r="L426" s="6"/>
      <c r="M426" s="3"/>
      <c r="N426" s="3"/>
      <c r="O426" s="7"/>
      <c r="P426" s="20"/>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3"/>
      <c r="BC426" s="3"/>
      <c r="BD426" s="8"/>
      <c r="BE426" s="8"/>
      <c r="BF426" s="8"/>
      <c r="BG426" s="3"/>
      <c r="BH426" s="3"/>
      <c r="BI426" s="8"/>
      <c r="BJ426" s="8"/>
      <c r="BK426" s="3"/>
      <c r="BL426" s="3"/>
      <c r="BM426" s="8"/>
      <c r="BN426" s="8"/>
      <c r="BO426" s="3"/>
      <c r="BP426" s="3"/>
      <c r="BQ426" s="8"/>
      <c r="BR426" s="8"/>
      <c r="BS426" s="3"/>
      <c r="BT426" s="3"/>
      <c r="BU426" s="8"/>
      <c r="BV426" s="8"/>
      <c r="BW426" s="3"/>
      <c r="BX426" s="3"/>
      <c r="BY426" s="9"/>
      <c r="BZ426" s="9"/>
      <c r="CA426" s="3"/>
      <c r="CB426" s="3"/>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row>
    <row r="427" spans="1:124" ht="16" x14ac:dyDescent="0.2">
      <c r="A427" s="20"/>
      <c r="B427" s="2"/>
      <c r="C427" s="3"/>
      <c r="D427" s="4"/>
      <c r="E427" s="3"/>
      <c r="F427" s="3"/>
      <c r="G427" s="5"/>
      <c r="H427" s="3"/>
      <c r="I427" s="3"/>
      <c r="J427" s="3"/>
      <c r="K427" s="3"/>
      <c r="L427" s="6"/>
      <c r="M427" s="3"/>
      <c r="N427" s="3"/>
      <c r="O427" s="7"/>
      <c r="P427" s="20"/>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3"/>
      <c r="BC427" s="3"/>
      <c r="BD427" s="8"/>
      <c r="BE427" s="8"/>
      <c r="BF427" s="8"/>
      <c r="BG427" s="3"/>
      <c r="BH427" s="3"/>
      <c r="BI427" s="8"/>
      <c r="BJ427" s="8"/>
      <c r="BK427" s="3"/>
      <c r="BL427" s="3"/>
      <c r="BM427" s="8"/>
      <c r="BN427" s="8"/>
      <c r="BO427" s="3"/>
      <c r="BP427" s="3"/>
      <c r="BQ427" s="8"/>
      <c r="BR427" s="8"/>
      <c r="BS427" s="3"/>
      <c r="BT427" s="3"/>
      <c r="BU427" s="8"/>
      <c r="BV427" s="8"/>
      <c r="BW427" s="3"/>
      <c r="BX427" s="3"/>
      <c r="BY427" s="9"/>
      <c r="BZ427" s="9"/>
      <c r="CA427" s="3"/>
      <c r="CB427" s="3"/>
      <c r="CC427" s="8"/>
      <c r="CD427" s="8"/>
      <c r="CE427" s="8"/>
      <c r="CF427" s="8"/>
      <c r="CG427" s="8"/>
      <c r="CH427" s="8"/>
      <c r="CI427" s="8"/>
      <c r="CJ427" s="8"/>
      <c r="CK427" s="8"/>
      <c r="CL427" s="8"/>
      <c r="CM427" s="8"/>
      <c r="CN427" s="8"/>
      <c r="CO427" s="8"/>
      <c r="CP427" s="8"/>
      <c r="CQ427" s="8"/>
      <c r="CR427" s="8"/>
      <c r="CS427" s="8"/>
      <c r="CT427" s="8"/>
      <c r="CU427" s="8"/>
      <c r="CV427" s="8"/>
      <c r="CW427" s="8"/>
      <c r="CX427" s="8"/>
      <c r="CY427" s="8"/>
      <c r="CZ427" s="8"/>
      <c r="DA427" s="8"/>
      <c r="DB427" s="8"/>
      <c r="DC427" s="8"/>
      <c r="DD427" s="8"/>
      <c r="DE427" s="8"/>
      <c r="DF427" s="8"/>
      <c r="DG427" s="8"/>
      <c r="DH427" s="8"/>
      <c r="DI427" s="8"/>
      <c r="DJ427" s="8"/>
      <c r="DK427" s="8"/>
      <c r="DL427" s="8"/>
      <c r="DM427" s="8"/>
      <c r="DN427" s="8"/>
      <c r="DO427" s="8"/>
      <c r="DP427" s="8"/>
      <c r="DQ427" s="8"/>
      <c r="DR427" s="8"/>
      <c r="DS427" s="8"/>
      <c r="DT427" s="8"/>
    </row>
    <row r="428" spans="1:124" ht="16" x14ac:dyDescent="0.2">
      <c r="A428" s="20"/>
      <c r="B428" s="2"/>
      <c r="C428" s="3"/>
      <c r="D428" s="4"/>
      <c r="E428" s="3"/>
      <c r="F428" s="3"/>
      <c r="G428" s="5"/>
      <c r="H428" s="3"/>
      <c r="I428" s="3"/>
      <c r="J428" s="3"/>
      <c r="K428" s="3"/>
      <c r="L428" s="6"/>
      <c r="M428" s="3"/>
      <c r="N428" s="3"/>
      <c r="O428" s="7"/>
      <c r="P428" s="20"/>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3"/>
      <c r="BC428" s="3"/>
      <c r="BD428" s="8"/>
      <c r="BE428" s="8"/>
      <c r="BF428" s="8"/>
      <c r="BG428" s="3"/>
      <c r="BH428" s="3"/>
      <c r="BI428" s="8"/>
      <c r="BJ428" s="8"/>
      <c r="BK428" s="3"/>
      <c r="BL428" s="3"/>
      <c r="BM428" s="8"/>
      <c r="BN428" s="8"/>
      <c r="BO428" s="3"/>
      <c r="BP428" s="3"/>
      <c r="BQ428" s="8"/>
      <c r="BR428" s="8"/>
      <c r="BS428" s="3"/>
      <c r="BT428" s="3"/>
      <c r="BU428" s="8"/>
      <c r="BV428" s="8"/>
      <c r="BW428" s="3"/>
      <c r="BX428" s="3"/>
      <c r="BY428" s="9"/>
      <c r="BZ428" s="9"/>
      <c r="CA428" s="3"/>
      <c r="CB428" s="3"/>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c r="DC428" s="8"/>
      <c r="DD428" s="8"/>
      <c r="DE428" s="8"/>
      <c r="DF428" s="8"/>
      <c r="DG428" s="8"/>
      <c r="DH428" s="8"/>
      <c r="DI428" s="8"/>
      <c r="DJ428" s="8"/>
      <c r="DK428" s="8"/>
      <c r="DL428" s="8"/>
      <c r="DM428" s="8"/>
      <c r="DN428" s="8"/>
      <c r="DO428" s="8"/>
      <c r="DP428" s="8"/>
      <c r="DQ428" s="8"/>
      <c r="DR428" s="8"/>
      <c r="DS428" s="8"/>
      <c r="DT428" s="8"/>
    </row>
    <row r="429" spans="1:124" ht="16" x14ac:dyDescent="0.2">
      <c r="A429" s="20"/>
      <c r="B429" s="2"/>
      <c r="C429" s="3"/>
      <c r="D429" s="4"/>
      <c r="E429" s="3"/>
      <c r="F429" s="3"/>
      <c r="G429" s="5"/>
      <c r="H429" s="3"/>
      <c r="I429" s="3"/>
      <c r="J429" s="3"/>
      <c r="K429" s="3"/>
      <c r="L429" s="6"/>
      <c r="M429" s="3"/>
      <c r="N429" s="3"/>
      <c r="O429" s="7"/>
      <c r="P429" s="20"/>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3"/>
      <c r="BC429" s="3"/>
      <c r="BD429" s="8"/>
      <c r="BE429" s="8"/>
      <c r="BF429" s="8"/>
      <c r="BG429" s="3"/>
      <c r="BH429" s="3"/>
      <c r="BI429" s="8"/>
      <c r="BJ429" s="8"/>
      <c r="BK429" s="3"/>
      <c r="BL429" s="3"/>
      <c r="BM429" s="8"/>
      <c r="BN429" s="8"/>
      <c r="BO429" s="3"/>
      <c r="BP429" s="3"/>
      <c r="BQ429" s="8"/>
      <c r="BR429" s="8"/>
      <c r="BS429" s="3"/>
      <c r="BT429" s="3"/>
      <c r="BU429" s="8"/>
      <c r="BV429" s="8"/>
      <c r="BW429" s="3"/>
      <c r="BX429" s="3"/>
      <c r="BY429" s="9"/>
      <c r="BZ429" s="9"/>
      <c r="CA429" s="3"/>
      <c r="CB429" s="3"/>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c r="DC429" s="8"/>
      <c r="DD429" s="8"/>
      <c r="DE429" s="8"/>
      <c r="DF429" s="8"/>
      <c r="DG429" s="8"/>
      <c r="DH429" s="8"/>
      <c r="DI429" s="8"/>
      <c r="DJ429" s="8"/>
      <c r="DK429" s="8"/>
      <c r="DL429" s="8"/>
      <c r="DM429" s="8"/>
      <c r="DN429" s="8"/>
      <c r="DO429" s="8"/>
      <c r="DP429" s="8"/>
      <c r="DQ429" s="8"/>
      <c r="DR429" s="8"/>
      <c r="DS429" s="8"/>
      <c r="DT429" s="8"/>
    </row>
    <row r="430" spans="1:124" ht="16" x14ac:dyDescent="0.2">
      <c r="A430" s="20"/>
      <c r="B430" s="2"/>
      <c r="C430" s="3"/>
      <c r="D430" s="4"/>
      <c r="E430" s="3"/>
      <c r="F430" s="3"/>
      <c r="G430" s="5"/>
      <c r="H430" s="3"/>
      <c r="I430" s="3"/>
      <c r="J430" s="3"/>
      <c r="K430" s="3"/>
      <c r="L430" s="6"/>
      <c r="M430" s="3"/>
      <c r="N430" s="3"/>
      <c r="O430" s="7"/>
      <c r="P430" s="20"/>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3"/>
      <c r="BC430" s="3"/>
      <c r="BD430" s="8"/>
      <c r="BE430" s="8"/>
      <c r="BF430" s="8"/>
      <c r="BG430" s="3"/>
      <c r="BH430" s="3"/>
      <c r="BI430" s="8"/>
      <c r="BJ430" s="8"/>
      <c r="BK430" s="3"/>
      <c r="BL430" s="3"/>
      <c r="BM430" s="8"/>
      <c r="BN430" s="8"/>
      <c r="BO430" s="3"/>
      <c r="BP430" s="3"/>
      <c r="BQ430" s="8"/>
      <c r="BR430" s="8"/>
      <c r="BS430" s="3"/>
      <c r="BT430" s="3"/>
      <c r="BU430" s="8"/>
      <c r="BV430" s="8"/>
      <c r="BW430" s="3"/>
      <c r="BX430" s="3"/>
      <c r="BY430" s="9"/>
      <c r="BZ430" s="9"/>
      <c r="CA430" s="3"/>
      <c r="CB430" s="3"/>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c r="DC430" s="8"/>
      <c r="DD430" s="8"/>
      <c r="DE430" s="8"/>
      <c r="DF430" s="8"/>
      <c r="DG430" s="8"/>
      <c r="DH430" s="8"/>
      <c r="DI430" s="8"/>
      <c r="DJ430" s="8"/>
      <c r="DK430" s="8"/>
      <c r="DL430" s="8"/>
      <c r="DM430" s="8"/>
      <c r="DN430" s="8"/>
      <c r="DO430" s="8"/>
      <c r="DP430" s="8"/>
      <c r="DQ430" s="8"/>
      <c r="DR430" s="8"/>
      <c r="DS430" s="8"/>
      <c r="DT430" s="8"/>
    </row>
    <row r="431" spans="1:124" ht="16" x14ac:dyDescent="0.2">
      <c r="A431" s="20"/>
      <c r="B431" s="2"/>
      <c r="C431" s="3"/>
      <c r="D431" s="4"/>
      <c r="E431" s="3"/>
      <c r="F431" s="3"/>
      <c r="G431" s="5"/>
      <c r="H431" s="3"/>
      <c r="I431" s="3"/>
      <c r="J431" s="3"/>
      <c r="K431" s="3"/>
      <c r="L431" s="6"/>
      <c r="M431" s="3"/>
      <c r="N431" s="3"/>
      <c r="O431" s="7"/>
      <c r="P431" s="20"/>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3"/>
      <c r="BC431" s="3"/>
      <c r="BD431" s="8"/>
      <c r="BE431" s="8"/>
      <c r="BF431" s="8"/>
      <c r="BG431" s="3"/>
      <c r="BH431" s="3"/>
      <c r="BI431" s="8"/>
      <c r="BJ431" s="8"/>
      <c r="BK431" s="3"/>
      <c r="BL431" s="3"/>
      <c r="BM431" s="8"/>
      <c r="BN431" s="8"/>
      <c r="BO431" s="3"/>
      <c r="BP431" s="3"/>
      <c r="BQ431" s="8"/>
      <c r="BR431" s="8"/>
      <c r="BS431" s="3"/>
      <c r="BT431" s="3"/>
      <c r="BU431" s="8"/>
      <c r="BV431" s="8"/>
      <c r="BW431" s="3"/>
      <c r="BX431" s="3"/>
      <c r="BY431" s="9"/>
      <c r="BZ431" s="9"/>
      <c r="CA431" s="3"/>
      <c r="CB431" s="3"/>
      <c r="CC431" s="8"/>
      <c r="CD431" s="8"/>
      <c r="CE431" s="8"/>
      <c r="CF431" s="8"/>
      <c r="CG431" s="8"/>
      <c r="CH431" s="8"/>
      <c r="CI431" s="8"/>
      <c r="CJ431" s="8"/>
      <c r="CK431" s="8"/>
      <c r="CL431" s="8"/>
      <c r="CM431" s="8"/>
      <c r="CN431" s="8"/>
      <c r="CO431" s="8"/>
      <c r="CP431" s="8"/>
      <c r="CQ431" s="8"/>
      <c r="CR431" s="8"/>
      <c r="CS431" s="8"/>
      <c r="CT431" s="8"/>
      <c r="CU431" s="8"/>
      <c r="CV431" s="8"/>
      <c r="CW431" s="8"/>
      <c r="CX431" s="8"/>
      <c r="CY431" s="8"/>
      <c r="CZ431" s="8"/>
      <c r="DA431" s="8"/>
      <c r="DB431" s="8"/>
      <c r="DC431" s="8"/>
      <c r="DD431" s="8"/>
      <c r="DE431" s="8"/>
      <c r="DF431" s="8"/>
      <c r="DG431" s="8"/>
      <c r="DH431" s="8"/>
      <c r="DI431" s="8"/>
      <c r="DJ431" s="8"/>
      <c r="DK431" s="8"/>
      <c r="DL431" s="8"/>
      <c r="DM431" s="8"/>
      <c r="DN431" s="8"/>
      <c r="DO431" s="8"/>
      <c r="DP431" s="8"/>
      <c r="DQ431" s="8"/>
      <c r="DR431" s="8"/>
      <c r="DS431" s="8"/>
      <c r="DT431" s="8"/>
    </row>
    <row r="432" spans="1:124" ht="16" x14ac:dyDescent="0.2">
      <c r="A432" s="20"/>
      <c r="B432" s="2"/>
      <c r="C432" s="3"/>
      <c r="D432" s="4"/>
      <c r="E432" s="3"/>
      <c r="F432" s="3"/>
      <c r="G432" s="5"/>
      <c r="H432" s="3"/>
      <c r="I432" s="3"/>
      <c r="J432" s="3"/>
      <c r="K432" s="3"/>
      <c r="L432" s="6"/>
      <c r="M432" s="3"/>
      <c r="N432" s="3"/>
      <c r="O432" s="7"/>
      <c r="P432" s="20"/>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3"/>
      <c r="BC432" s="3"/>
      <c r="BD432" s="8"/>
      <c r="BE432" s="8"/>
      <c r="BF432" s="8"/>
      <c r="BG432" s="3"/>
      <c r="BH432" s="3"/>
      <c r="BI432" s="8"/>
      <c r="BJ432" s="8"/>
      <c r="BK432" s="3"/>
      <c r="BL432" s="3"/>
      <c r="BM432" s="8"/>
      <c r="BN432" s="8"/>
      <c r="BO432" s="3"/>
      <c r="BP432" s="3"/>
      <c r="BQ432" s="8"/>
      <c r="BR432" s="8"/>
      <c r="BS432" s="3"/>
      <c r="BT432" s="3"/>
      <c r="BU432" s="8"/>
      <c r="BV432" s="8"/>
      <c r="BW432" s="3"/>
      <c r="BX432" s="3"/>
      <c r="BY432" s="9"/>
      <c r="BZ432" s="9"/>
      <c r="CA432" s="3"/>
      <c r="CB432" s="3"/>
      <c r="CC432" s="8"/>
      <c r="CD432" s="8"/>
      <c r="CE432" s="8"/>
      <c r="CF432" s="8"/>
      <c r="CG432" s="8"/>
      <c r="CH432" s="8"/>
      <c r="CI432" s="8"/>
      <c r="CJ432" s="8"/>
      <c r="CK432" s="8"/>
      <c r="CL432" s="8"/>
      <c r="CM432" s="8"/>
      <c r="CN432" s="8"/>
      <c r="CO432" s="8"/>
      <c r="CP432" s="8"/>
      <c r="CQ432" s="8"/>
      <c r="CR432" s="8"/>
      <c r="CS432" s="8"/>
      <c r="CT432" s="8"/>
      <c r="CU432" s="8"/>
      <c r="CV432" s="8"/>
      <c r="CW432" s="8"/>
      <c r="CX432" s="8"/>
      <c r="CY432" s="8"/>
      <c r="CZ432" s="8"/>
      <c r="DA432" s="8"/>
      <c r="DB432" s="8"/>
      <c r="DC432" s="8"/>
      <c r="DD432" s="8"/>
      <c r="DE432" s="8"/>
      <c r="DF432" s="8"/>
      <c r="DG432" s="8"/>
      <c r="DH432" s="8"/>
      <c r="DI432" s="8"/>
      <c r="DJ432" s="8"/>
      <c r="DK432" s="8"/>
      <c r="DL432" s="8"/>
      <c r="DM432" s="8"/>
      <c r="DN432" s="8"/>
      <c r="DO432" s="8"/>
      <c r="DP432" s="8"/>
      <c r="DQ432" s="8"/>
      <c r="DR432" s="8"/>
      <c r="DS432" s="8"/>
      <c r="DT432" s="8"/>
    </row>
    <row r="433" spans="1:124" ht="16" x14ac:dyDescent="0.2">
      <c r="A433" s="20"/>
      <c r="B433" s="2"/>
      <c r="C433" s="3"/>
      <c r="D433" s="4"/>
      <c r="E433" s="3"/>
      <c r="F433" s="3"/>
      <c r="G433" s="5"/>
      <c r="H433" s="3"/>
      <c r="I433" s="3"/>
      <c r="J433" s="3"/>
      <c r="K433" s="3"/>
      <c r="L433" s="6"/>
      <c r="M433" s="3"/>
      <c r="N433" s="3"/>
      <c r="O433" s="7"/>
      <c r="P433" s="20"/>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3"/>
      <c r="BC433" s="3"/>
      <c r="BD433" s="8"/>
      <c r="BE433" s="8"/>
      <c r="BF433" s="8"/>
      <c r="BG433" s="3"/>
      <c r="BH433" s="3"/>
      <c r="BI433" s="8"/>
      <c r="BJ433" s="8"/>
      <c r="BK433" s="3"/>
      <c r="BL433" s="3"/>
      <c r="BM433" s="8"/>
      <c r="BN433" s="8"/>
      <c r="BO433" s="3"/>
      <c r="BP433" s="3"/>
      <c r="BQ433" s="8"/>
      <c r="BR433" s="8"/>
      <c r="BS433" s="3"/>
      <c r="BT433" s="3"/>
      <c r="BU433" s="8"/>
      <c r="BV433" s="8"/>
      <c r="BW433" s="3"/>
      <c r="BX433" s="3"/>
      <c r="BY433" s="9"/>
      <c r="BZ433" s="9"/>
      <c r="CA433" s="3"/>
      <c r="CB433" s="3"/>
      <c r="CC433" s="8"/>
      <c r="CD433" s="8"/>
      <c r="CE433" s="8"/>
      <c r="CF433" s="8"/>
      <c r="CG433" s="8"/>
      <c r="CH433" s="8"/>
      <c r="CI433" s="8"/>
      <c r="CJ433" s="8"/>
      <c r="CK433" s="8"/>
      <c r="CL433" s="8"/>
      <c r="CM433" s="8"/>
      <c r="CN433" s="8"/>
      <c r="CO433" s="8"/>
      <c r="CP433" s="8"/>
      <c r="CQ433" s="8"/>
      <c r="CR433" s="8"/>
      <c r="CS433" s="8"/>
      <c r="CT433" s="8"/>
      <c r="CU433" s="8"/>
      <c r="CV433" s="8"/>
      <c r="CW433" s="8"/>
      <c r="CX433" s="8"/>
      <c r="CY433" s="8"/>
      <c r="CZ433" s="8"/>
      <c r="DA433" s="8"/>
      <c r="DB433" s="8"/>
      <c r="DC433" s="8"/>
      <c r="DD433" s="8"/>
      <c r="DE433" s="8"/>
      <c r="DF433" s="8"/>
      <c r="DG433" s="8"/>
      <c r="DH433" s="8"/>
      <c r="DI433" s="8"/>
      <c r="DJ433" s="8"/>
      <c r="DK433" s="8"/>
      <c r="DL433" s="8"/>
      <c r="DM433" s="8"/>
      <c r="DN433" s="8"/>
      <c r="DO433" s="8"/>
      <c r="DP433" s="8"/>
      <c r="DQ433" s="8"/>
      <c r="DR433" s="8"/>
      <c r="DS433" s="8"/>
      <c r="DT433" s="8"/>
    </row>
    <row r="434" spans="1:124" ht="16" x14ac:dyDescent="0.2">
      <c r="A434" s="20"/>
      <c r="B434" s="2"/>
      <c r="C434" s="3"/>
      <c r="D434" s="4"/>
      <c r="E434" s="3"/>
      <c r="F434" s="3"/>
      <c r="G434" s="5"/>
      <c r="H434" s="3"/>
      <c r="I434" s="3"/>
      <c r="J434" s="3"/>
      <c r="K434" s="3"/>
      <c r="L434" s="6"/>
      <c r="M434" s="3"/>
      <c r="N434" s="3"/>
      <c r="O434" s="7"/>
      <c r="P434" s="20"/>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3"/>
      <c r="BC434" s="3"/>
      <c r="BD434" s="8"/>
      <c r="BE434" s="8"/>
      <c r="BF434" s="8"/>
      <c r="BG434" s="3"/>
      <c r="BH434" s="3"/>
      <c r="BI434" s="8"/>
      <c r="BJ434" s="8"/>
      <c r="BK434" s="3"/>
      <c r="BL434" s="3"/>
      <c r="BM434" s="8"/>
      <c r="BN434" s="8"/>
      <c r="BO434" s="3"/>
      <c r="BP434" s="3"/>
      <c r="BQ434" s="8"/>
      <c r="BR434" s="8"/>
      <c r="BS434" s="3"/>
      <c r="BT434" s="3"/>
      <c r="BU434" s="8"/>
      <c r="BV434" s="8"/>
      <c r="BW434" s="3"/>
      <c r="BX434" s="3"/>
      <c r="BY434" s="9"/>
      <c r="BZ434" s="9"/>
      <c r="CA434" s="3"/>
      <c r="CB434" s="3"/>
      <c r="CC434" s="8"/>
      <c r="CD434" s="8"/>
      <c r="CE434" s="8"/>
      <c r="CF434" s="8"/>
      <c r="CG434" s="8"/>
      <c r="CH434" s="8"/>
      <c r="CI434" s="8"/>
      <c r="CJ434" s="8"/>
      <c r="CK434" s="8"/>
      <c r="CL434" s="8"/>
      <c r="CM434" s="8"/>
      <c r="CN434" s="8"/>
      <c r="CO434" s="8"/>
      <c r="CP434" s="8"/>
      <c r="CQ434" s="8"/>
      <c r="CR434" s="8"/>
      <c r="CS434" s="8"/>
      <c r="CT434" s="8"/>
      <c r="CU434" s="8"/>
      <c r="CV434" s="8"/>
      <c r="CW434" s="8"/>
      <c r="CX434" s="8"/>
      <c r="CY434" s="8"/>
      <c r="CZ434" s="8"/>
      <c r="DA434" s="8"/>
      <c r="DB434" s="8"/>
      <c r="DC434" s="8"/>
      <c r="DD434" s="8"/>
      <c r="DE434" s="8"/>
      <c r="DF434" s="8"/>
      <c r="DG434" s="8"/>
      <c r="DH434" s="8"/>
      <c r="DI434" s="8"/>
      <c r="DJ434" s="8"/>
      <c r="DK434" s="8"/>
      <c r="DL434" s="8"/>
      <c r="DM434" s="8"/>
      <c r="DN434" s="8"/>
      <c r="DO434" s="8"/>
      <c r="DP434" s="8"/>
      <c r="DQ434" s="8"/>
      <c r="DR434" s="8"/>
      <c r="DS434" s="8"/>
      <c r="DT434" s="8"/>
    </row>
    <row r="435" spans="1:124" ht="16" x14ac:dyDescent="0.2">
      <c r="A435" s="20"/>
      <c r="B435" s="2"/>
      <c r="C435" s="3"/>
      <c r="D435" s="4"/>
      <c r="E435" s="3"/>
      <c r="F435" s="3"/>
      <c r="G435" s="5"/>
      <c r="H435" s="3"/>
      <c r="I435" s="3"/>
      <c r="J435" s="3"/>
      <c r="K435" s="3"/>
      <c r="L435" s="6"/>
      <c r="M435" s="3"/>
      <c r="N435" s="3"/>
      <c r="O435" s="7"/>
      <c r="P435" s="20"/>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3"/>
      <c r="BC435" s="3"/>
      <c r="BD435" s="8"/>
      <c r="BE435" s="8"/>
      <c r="BF435" s="8"/>
      <c r="BG435" s="3"/>
      <c r="BH435" s="3"/>
      <c r="BI435" s="8"/>
      <c r="BJ435" s="8"/>
      <c r="BK435" s="3"/>
      <c r="BL435" s="3"/>
      <c r="BM435" s="8"/>
      <c r="BN435" s="8"/>
      <c r="BO435" s="3"/>
      <c r="BP435" s="3"/>
      <c r="BQ435" s="8"/>
      <c r="BR435" s="8"/>
      <c r="BS435" s="3"/>
      <c r="BT435" s="3"/>
      <c r="BU435" s="8"/>
      <c r="BV435" s="8"/>
      <c r="BW435" s="3"/>
      <c r="BX435" s="3"/>
      <c r="BY435" s="9"/>
      <c r="BZ435" s="9"/>
      <c r="CA435" s="3"/>
      <c r="CB435" s="3"/>
      <c r="CC435" s="8"/>
      <c r="CD435" s="8"/>
      <c r="CE435" s="8"/>
      <c r="CF435" s="8"/>
      <c r="CG435" s="8"/>
      <c r="CH435" s="8"/>
      <c r="CI435" s="8"/>
      <c r="CJ435" s="8"/>
      <c r="CK435" s="8"/>
      <c r="CL435" s="8"/>
      <c r="CM435" s="8"/>
      <c r="CN435" s="8"/>
      <c r="CO435" s="8"/>
      <c r="CP435" s="8"/>
      <c r="CQ435" s="8"/>
      <c r="CR435" s="8"/>
      <c r="CS435" s="8"/>
      <c r="CT435" s="8"/>
      <c r="CU435" s="8"/>
      <c r="CV435" s="8"/>
      <c r="CW435" s="8"/>
      <c r="CX435" s="8"/>
      <c r="CY435" s="8"/>
      <c r="CZ435" s="8"/>
      <c r="DA435" s="8"/>
      <c r="DB435" s="8"/>
      <c r="DC435" s="8"/>
      <c r="DD435" s="8"/>
      <c r="DE435" s="8"/>
      <c r="DF435" s="8"/>
      <c r="DG435" s="8"/>
      <c r="DH435" s="8"/>
      <c r="DI435" s="8"/>
      <c r="DJ435" s="8"/>
      <c r="DK435" s="8"/>
      <c r="DL435" s="8"/>
      <c r="DM435" s="8"/>
      <c r="DN435" s="8"/>
      <c r="DO435" s="8"/>
      <c r="DP435" s="8"/>
      <c r="DQ435" s="8"/>
      <c r="DR435" s="8"/>
      <c r="DS435" s="8"/>
      <c r="DT435" s="8"/>
    </row>
    <row r="436" spans="1:124" ht="16" x14ac:dyDescent="0.2">
      <c r="A436" s="20"/>
      <c r="B436" s="2"/>
      <c r="C436" s="3"/>
      <c r="D436" s="4"/>
      <c r="E436" s="3"/>
      <c r="F436" s="3"/>
      <c r="G436" s="5"/>
      <c r="H436" s="3"/>
      <c r="I436" s="3"/>
      <c r="J436" s="3"/>
      <c r="K436" s="3"/>
      <c r="L436" s="6"/>
      <c r="M436" s="3"/>
      <c r="N436" s="3"/>
      <c r="O436" s="7"/>
      <c r="P436" s="20"/>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3"/>
      <c r="BC436" s="3"/>
      <c r="BD436" s="8"/>
      <c r="BE436" s="8"/>
      <c r="BF436" s="8"/>
      <c r="BG436" s="3"/>
      <c r="BH436" s="3"/>
      <c r="BI436" s="8"/>
      <c r="BJ436" s="8"/>
      <c r="BK436" s="3"/>
      <c r="BL436" s="3"/>
      <c r="BM436" s="8"/>
      <c r="BN436" s="8"/>
      <c r="BO436" s="3"/>
      <c r="BP436" s="3"/>
      <c r="BQ436" s="8"/>
      <c r="BR436" s="8"/>
      <c r="BS436" s="3"/>
      <c r="BT436" s="3"/>
      <c r="BU436" s="8"/>
      <c r="BV436" s="8"/>
      <c r="BW436" s="3"/>
      <c r="BX436" s="3"/>
      <c r="BY436" s="9"/>
      <c r="BZ436" s="9"/>
      <c r="CA436" s="3"/>
      <c r="CB436" s="3"/>
      <c r="CC436" s="8"/>
      <c r="CD436" s="8"/>
      <c r="CE436" s="8"/>
      <c r="CF436" s="8"/>
      <c r="CG436" s="8"/>
      <c r="CH436" s="8"/>
      <c r="CI436" s="8"/>
      <c r="CJ436" s="8"/>
      <c r="CK436" s="8"/>
      <c r="CL436" s="8"/>
      <c r="CM436" s="8"/>
      <c r="CN436" s="8"/>
      <c r="CO436" s="8"/>
      <c r="CP436" s="8"/>
      <c r="CQ436" s="8"/>
      <c r="CR436" s="8"/>
      <c r="CS436" s="8"/>
      <c r="CT436" s="8"/>
      <c r="CU436" s="8"/>
      <c r="CV436" s="8"/>
      <c r="CW436" s="8"/>
      <c r="CX436" s="8"/>
      <c r="CY436" s="8"/>
      <c r="CZ436" s="8"/>
      <c r="DA436" s="8"/>
      <c r="DB436" s="8"/>
      <c r="DC436" s="8"/>
      <c r="DD436" s="8"/>
      <c r="DE436" s="8"/>
      <c r="DF436" s="8"/>
      <c r="DG436" s="8"/>
      <c r="DH436" s="8"/>
      <c r="DI436" s="8"/>
      <c r="DJ436" s="8"/>
      <c r="DK436" s="8"/>
      <c r="DL436" s="8"/>
      <c r="DM436" s="8"/>
      <c r="DN436" s="8"/>
      <c r="DO436" s="8"/>
      <c r="DP436" s="8"/>
      <c r="DQ436" s="8"/>
      <c r="DR436" s="8"/>
      <c r="DS436" s="8"/>
      <c r="DT436" s="8"/>
    </row>
    <row r="437" spans="1:124" ht="16" x14ac:dyDescent="0.2">
      <c r="A437" s="20"/>
      <c r="B437" s="2"/>
      <c r="C437" s="3"/>
      <c r="D437" s="4"/>
      <c r="E437" s="3"/>
      <c r="F437" s="3"/>
      <c r="G437" s="5"/>
      <c r="H437" s="3"/>
      <c r="I437" s="3"/>
      <c r="J437" s="3"/>
      <c r="K437" s="3"/>
      <c r="L437" s="6"/>
      <c r="M437" s="3"/>
      <c r="N437" s="3"/>
      <c r="O437" s="7"/>
      <c r="P437" s="20"/>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3"/>
      <c r="BC437" s="3"/>
      <c r="BD437" s="8"/>
      <c r="BE437" s="8"/>
      <c r="BF437" s="8"/>
      <c r="BG437" s="3"/>
      <c r="BH437" s="3"/>
      <c r="BI437" s="8"/>
      <c r="BJ437" s="8"/>
      <c r="BK437" s="3"/>
      <c r="BL437" s="3"/>
      <c r="BM437" s="8"/>
      <c r="BN437" s="8"/>
      <c r="BO437" s="3"/>
      <c r="BP437" s="3"/>
      <c r="BQ437" s="8"/>
      <c r="BR437" s="8"/>
      <c r="BS437" s="3"/>
      <c r="BT437" s="3"/>
      <c r="BU437" s="8"/>
      <c r="BV437" s="8"/>
      <c r="BW437" s="3"/>
      <c r="BX437" s="3"/>
      <c r="BY437" s="9"/>
      <c r="BZ437" s="9"/>
      <c r="CA437" s="3"/>
      <c r="CB437" s="3"/>
      <c r="CC437" s="8"/>
      <c r="CD437" s="8"/>
      <c r="CE437" s="8"/>
      <c r="CF437" s="8"/>
      <c r="CG437" s="8"/>
      <c r="CH437" s="8"/>
      <c r="CI437" s="8"/>
      <c r="CJ437" s="8"/>
      <c r="CK437" s="8"/>
      <c r="CL437" s="8"/>
      <c r="CM437" s="8"/>
      <c r="CN437" s="8"/>
      <c r="CO437" s="8"/>
      <c r="CP437" s="8"/>
      <c r="CQ437" s="8"/>
      <c r="CR437" s="8"/>
      <c r="CS437" s="8"/>
      <c r="CT437" s="8"/>
      <c r="CU437" s="8"/>
      <c r="CV437" s="8"/>
      <c r="CW437" s="8"/>
      <c r="CX437" s="8"/>
      <c r="CY437" s="8"/>
      <c r="CZ437" s="8"/>
      <c r="DA437" s="8"/>
      <c r="DB437" s="8"/>
      <c r="DC437" s="8"/>
      <c r="DD437" s="8"/>
      <c r="DE437" s="8"/>
      <c r="DF437" s="8"/>
      <c r="DG437" s="8"/>
      <c r="DH437" s="8"/>
      <c r="DI437" s="8"/>
      <c r="DJ437" s="8"/>
      <c r="DK437" s="8"/>
      <c r="DL437" s="8"/>
      <c r="DM437" s="8"/>
      <c r="DN437" s="8"/>
      <c r="DO437" s="8"/>
      <c r="DP437" s="8"/>
      <c r="DQ437" s="8"/>
      <c r="DR437" s="8"/>
      <c r="DS437" s="8"/>
      <c r="DT437" s="8"/>
    </row>
    <row r="438" spans="1:124" ht="16" x14ac:dyDescent="0.2">
      <c r="A438" s="20"/>
      <c r="B438" s="2"/>
      <c r="C438" s="3"/>
      <c r="D438" s="4"/>
      <c r="E438" s="3"/>
      <c r="F438" s="3"/>
      <c r="G438" s="5"/>
      <c r="H438" s="3"/>
      <c r="I438" s="3"/>
      <c r="J438" s="3"/>
      <c r="K438" s="3"/>
      <c r="L438" s="6"/>
      <c r="M438" s="3"/>
      <c r="N438" s="3"/>
      <c r="O438" s="7"/>
      <c r="P438" s="20"/>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3"/>
      <c r="BC438" s="3"/>
      <c r="BD438" s="8"/>
      <c r="BE438" s="8"/>
      <c r="BF438" s="8"/>
      <c r="BG438" s="3"/>
      <c r="BH438" s="3"/>
      <c r="BI438" s="8"/>
      <c r="BJ438" s="8"/>
      <c r="BK438" s="3"/>
      <c r="BL438" s="3"/>
      <c r="BM438" s="8"/>
      <c r="BN438" s="8"/>
      <c r="BO438" s="3"/>
      <c r="BP438" s="3"/>
      <c r="BQ438" s="8"/>
      <c r="BR438" s="8"/>
      <c r="BS438" s="3"/>
      <c r="BT438" s="3"/>
      <c r="BU438" s="8"/>
      <c r="BV438" s="8"/>
      <c r="BW438" s="3"/>
      <c r="BX438" s="3"/>
      <c r="BY438" s="9"/>
      <c r="BZ438" s="9"/>
      <c r="CA438" s="3"/>
      <c r="CB438" s="3"/>
      <c r="CC438" s="8"/>
      <c r="CD438" s="8"/>
      <c r="CE438" s="8"/>
      <c r="CF438" s="8"/>
      <c r="CG438" s="8"/>
      <c r="CH438" s="8"/>
      <c r="CI438" s="8"/>
      <c r="CJ438" s="8"/>
      <c r="CK438" s="8"/>
      <c r="CL438" s="8"/>
      <c r="CM438" s="8"/>
      <c r="CN438" s="8"/>
      <c r="CO438" s="8"/>
      <c r="CP438" s="8"/>
      <c r="CQ438" s="8"/>
      <c r="CR438" s="8"/>
      <c r="CS438" s="8"/>
      <c r="CT438" s="8"/>
      <c r="CU438" s="8"/>
      <c r="CV438" s="8"/>
      <c r="CW438" s="8"/>
      <c r="CX438" s="8"/>
      <c r="CY438" s="8"/>
      <c r="CZ438" s="8"/>
      <c r="DA438" s="8"/>
      <c r="DB438" s="8"/>
      <c r="DC438" s="8"/>
      <c r="DD438" s="8"/>
      <c r="DE438" s="8"/>
      <c r="DF438" s="8"/>
      <c r="DG438" s="8"/>
      <c r="DH438" s="8"/>
      <c r="DI438" s="8"/>
      <c r="DJ438" s="8"/>
      <c r="DK438" s="8"/>
      <c r="DL438" s="8"/>
      <c r="DM438" s="8"/>
      <c r="DN438" s="8"/>
      <c r="DO438" s="8"/>
      <c r="DP438" s="8"/>
      <c r="DQ438" s="8"/>
      <c r="DR438" s="8"/>
      <c r="DS438" s="8"/>
      <c r="DT438" s="8"/>
    </row>
    <row r="439" spans="1:124" ht="16" x14ac:dyDescent="0.2">
      <c r="A439" s="20"/>
      <c r="B439" s="2"/>
      <c r="C439" s="3"/>
      <c r="D439" s="4"/>
      <c r="E439" s="3"/>
      <c r="F439" s="3"/>
      <c r="G439" s="5"/>
      <c r="H439" s="3"/>
      <c r="I439" s="3"/>
      <c r="J439" s="3"/>
      <c r="K439" s="3"/>
      <c r="L439" s="6"/>
      <c r="M439" s="3"/>
      <c r="N439" s="3"/>
      <c r="O439" s="7"/>
      <c r="P439" s="20"/>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3"/>
      <c r="BC439" s="3"/>
      <c r="BD439" s="8"/>
      <c r="BE439" s="8"/>
      <c r="BF439" s="8"/>
      <c r="BG439" s="3"/>
      <c r="BH439" s="3"/>
      <c r="BI439" s="8"/>
      <c r="BJ439" s="8"/>
      <c r="BK439" s="3"/>
      <c r="BL439" s="3"/>
      <c r="BM439" s="8"/>
      <c r="BN439" s="8"/>
      <c r="BO439" s="3"/>
      <c r="BP439" s="3"/>
      <c r="BQ439" s="8"/>
      <c r="BR439" s="8"/>
      <c r="BS439" s="3"/>
      <c r="BT439" s="3"/>
      <c r="BU439" s="8"/>
      <c r="BV439" s="8"/>
      <c r="BW439" s="3"/>
      <c r="BX439" s="3"/>
      <c r="BY439" s="9"/>
      <c r="BZ439" s="9"/>
      <c r="CA439" s="3"/>
      <c r="CB439" s="3"/>
      <c r="CC439" s="8"/>
      <c r="CD439" s="8"/>
      <c r="CE439" s="8"/>
      <c r="CF439" s="8"/>
      <c r="CG439" s="8"/>
      <c r="CH439" s="8"/>
      <c r="CI439" s="8"/>
      <c r="CJ439" s="8"/>
      <c r="CK439" s="8"/>
      <c r="CL439" s="8"/>
      <c r="CM439" s="8"/>
      <c r="CN439" s="8"/>
      <c r="CO439" s="8"/>
      <c r="CP439" s="8"/>
      <c r="CQ439" s="8"/>
      <c r="CR439" s="8"/>
      <c r="CS439" s="8"/>
      <c r="CT439" s="8"/>
      <c r="CU439" s="8"/>
      <c r="CV439" s="8"/>
      <c r="CW439" s="8"/>
      <c r="CX439" s="8"/>
      <c r="CY439" s="8"/>
      <c r="CZ439" s="8"/>
      <c r="DA439" s="8"/>
      <c r="DB439" s="8"/>
      <c r="DC439" s="8"/>
      <c r="DD439" s="8"/>
      <c r="DE439" s="8"/>
      <c r="DF439" s="8"/>
      <c r="DG439" s="8"/>
      <c r="DH439" s="8"/>
      <c r="DI439" s="8"/>
      <c r="DJ439" s="8"/>
      <c r="DK439" s="8"/>
      <c r="DL439" s="8"/>
      <c r="DM439" s="8"/>
      <c r="DN439" s="8"/>
      <c r="DO439" s="8"/>
      <c r="DP439" s="8"/>
      <c r="DQ439" s="8"/>
      <c r="DR439" s="8"/>
      <c r="DS439" s="8"/>
      <c r="DT439" s="8"/>
    </row>
    <row r="440" spans="1:124" ht="16" x14ac:dyDescent="0.2">
      <c r="A440" s="20"/>
      <c r="B440" s="2"/>
      <c r="C440" s="3"/>
      <c r="D440" s="4"/>
      <c r="E440" s="3"/>
      <c r="F440" s="3"/>
      <c r="G440" s="5"/>
      <c r="H440" s="3"/>
      <c r="I440" s="3"/>
      <c r="J440" s="3"/>
      <c r="K440" s="3"/>
      <c r="L440" s="6"/>
      <c r="M440" s="3"/>
      <c r="N440" s="3"/>
      <c r="O440" s="7"/>
      <c r="P440" s="20"/>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3"/>
      <c r="BC440" s="3"/>
      <c r="BD440" s="8"/>
      <c r="BE440" s="8"/>
      <c r="BF440" s="8"/>
      <c r="BG440" s="3"/>
      <c r="BH440" s="3"/>
      <c r="BI440" s="8"/>
      <c r="BJ440" s="8"/>
      <c r="BK440" s="3"/>
      <c r="BL440" s="3"/>
      <c r="BM440" s="8"/>
      <c r="BN440" s="8"/>
      <c r="BO440" s="3"/>
      <c r="BP440" s="3"/>
      <c r="BQ440" s="8"/>
      <c r="BR440" s="8"/>
      <c r="BS440" s="3"/>
      <c r="BT440" s="3"/>
      <c r="BU440" s="8"/>
      <c r="BV440" s="8"/>
      <c r="BW440" s="3"/>
      <c r="BX440" s="3"/>
      <c r="BY440" s="9"/>
      <c r="BZ440" s="9"/>
      <c r="CA440" s="3"/>
      <c r="CB440" s="3"/>
      <c r="CC440" s="8"/>
      <c r="CD440" s="8"/>
      <c r="CE440" s="8"/>
      <c r="CF440" s="8"/>
      <c r="CG440" s="8"/>
      <c r="CH440" s="8"/>
      <c r="CI440" s="8"/>
      <c r="CJ440" s="8"/>
      <c r="CK440" s="8"/>
      <c r="CL440" s="8"/>
      <c r="CM440" s="8"/>
      <c r="CN440" s="8"/>
      <c r="CO440" s="8"/>
      <c r="CP440" s="8"/>
      <c r="CQ440" s="8"/>
      <c r="CR440" s="8"/>
      <c r="CS440" s="8"/>
      <c r="CT440" s="8"/>
      <c r="CU440" s="8"/>
      <c r="CV440" s="8"/>
      <c r="CW440" s="8"/>
      <c r="CX440" s="8"/>
      <c r="CY440" s="8"/>
      <c r="CZ440" s="8"/>
      <c r="DA440" s="8"/>
      <c r="DB440" s="8"/>
      <c r="DC440" s="8"/>
      <c r="DD440" s="8"/>
      <c r="DE440" s="8"/>
      <c r="DF440" s="8"/>
      <c r="DG440" s="8"/>
      <c r="DH440" s="8"/>
      <c r="DI440" s="8"/>
      <c r="DJ440" s="8"/>
      <c r="DK440" s="8"/>
      <c r="DL440" s="8"/>
      <c r="DM440" s="8"/>
      <c r="DN440" s="8"/>
      <c r="DO440" s="8"/>
      <c r="DP440" s="8"/>
      <c r="DQ440" s="8"/>
      <c r="DR440" s="8"/>
      <c r="DS440" s="8"/>
      <c r="DT440" s="8"/>
    </row>
    <row r="441" spans="1:124" ht="16" x14ac:dyDescent="0.2">
      <c r="A441" s="20"/>
      <c r="B441" s="2"/>
      <c r="C441" s="3"/>
      <c r="D441" s="4"/>
      <c r="E441" s="3"/>
      <c r="F441" s="3"/>
      <c r="G441" s="5"/>
      <c r="H441" s="3"/>
      <c r="I441" s="3"/>
      <c r="J441" s="3"/>
      <c r="K441" s="3"/>
      <c r="L441" s="6"/>
      <c r="M441" s="3"/>
      <c r="N441" s="3"/>
      <c r="O441" s="7"/>
      <c r="P441" s="20"/>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3"/>
      <c r="BC441" s="3"/>
      <c r="BD441" s="8"/>
      <c r="BE441" s="8"/>
      <c r="BF441" s="8"/>
      <c r="BG441" s="3"/>
      <c r="BH441" s="3"/>
      <c r="BI441" s="8"/>
      <c r="BJ441" s="8"/>
      <c r="BK441" s="3"/>
      <c r="BL441" s="3"/>
      <c r="BM441" s="8"/>
      <c r="BN441" s="8"/>
      <c r="BO441" s="3"/>
      <c r="BP441" s="3"/>
      <c r="BQ441" s="8"/>
      <c r="BR441" s="8"/>
      <c r="BS441" s="3"/>
      <c r="BT441" s="3"/>
      <c r="BU441" s="8"/>
      <c r="BV441" s="8"/>
      <c r="BW441" s="3"/>
      <c r="BX441" s="3"/>
      <c r="BY441" s="9"/>
      <c r="BZ441" s="9"/>
      <c r="CA441" s="3"/>
      <c r="CB441" s="3"/>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c r="DC441" s="8"/>
      <c r="DD441" s="8"/>
      <c r="DE441" s="8"/>
      <c r="DF441" s="8"/>
      <c r="DG441" s="8"/>
      <c r="DH441" s="8"/>
      <c r="DI441" s="8"/>
      <c r="DJ441" s="8"/>
      <c r="DK441" s="8"/>
      <c r="DL441" s="8"/>
      <c r="DM441" s="8"/>
      <c r="DN441" s="8"/>
      <c r="DO441" s="8"/>
      <c r="DP441" s="8"/>
      <c r="DQ441" s="8"/>
      <c r="DR441" s="8"/>
      <c r="DS441" s="8"/>
      <c r="DT441" s="8"/>
    </row>
    <row r="442" spans="1:124" ht="16" x14ac:dyDescent="0.2">
      <c r="A442" s="20"/>
      <c r="B442" s="2"/>
      <c r="C442" s="3"/>
      <c r="D442" s="4"/>
      <c r="E442" s="3"/>
      <c r="F442" s="3"/>
      <c r="G442" s="5"/>
      <c r="H442" s="3"/>
      <c r="I442" s="3"/>
      <c r="J442" s="3"/>
      <c r="K442" s="3"/>
      <c r="L442" s="6"/>
      <c r="M442" s="3"/>
      <c r="N442" s="3"/>
      <c r="O442" s="7"/>
      <c r="P442" s="20"/>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3"/>
      <c r="BC442" s="3"/>
      <c r="BD442" s="8"/>
      <c r="BE442" s="8"/>
      <c r="BF442" s="8"/>
      <c r="BG442" s="3"/>
      <c r="BH442" s="3"/>
      <c r="BI442" s="8"/>
      <c r="BJ442" s="8"/>
      <c r="BK442" s="3"/>
      <c r="BL442" s="3"/>
      <c r="BM442" s="8"/>
      <c r="BN442" s="8"/>
      <c r="BO442" s="3"/>
      <c r="BP442" s="3"/>
      <c r="BQ442" s="8"/>
      <c r="BR442" s="8"/>
      <c r="BS442" s="3"/>
      <c r="BT442" s="3"/>
      <c r="BU442" s="8"/>
      <c r="BV442" s="8"/>
      <c r="BW442" s="3"/>
      <c r="BX442" s="3"/>
      <c r="BY442" s="9"/>
      <c r="BZ442" s="9"/>
      <c r="CA442" s="3"/>
      <c r="CB442" s="3"/>
      <c r="CC442" s="8"/>
      <c r="CD442" s="8"/>
      <c r="CE442" s="8"/>
      <c r="CF442" s="8"/>
      <c r="CG442" s="8"/>
      <c r="CH442" s="8"/>
      <c r="CI442" s="8"/>
      <c r="CJ442" s="8"/>
      <c r="CK442" s="8"/>
      <c r="CL442" s="8"/>
      <c r="CM442" s="8"/>
      <c r="CN442" s="8"/>
      <c r="CO442" s="8"/>
      <c r="CP442" s="8"/>
      <c r="CQ442" s="8"/>
      <c r="CR442" s="8"/>
      <c r="CS442" s="8"/>
      <c r="CT442" s="8"/>
      <c r="CU442" s="8"/>
      <c r="CV442" s="8"/>
      <c r="CW442" s="8"/>
      <c r="CX442" s="8"/>
      <c r="CY442" s="8"/>
      <c r="CZ442" s="8"/>
      <c r="DA442" s="8"/>
      <c r="DB442" s="8"/>
      <c r="DC442" s="8"/>
      <c r="DD442" s="8"/>
      <c r="DE442" s="8"/>
      <c r="DF442" s="8"/>
      <c r="DG442" s="8"/>
      <c r="DH442" s="8"/>
      <c r="DI442" s="8"/>
      <c r="DJ442" s="8"/>
      <c r="DK442" s="8"/>
      <c r="DL442" s="8"/>
      <c r="DM442" s="8"/>
      <c r="DN442" s="8"/>
      <c r="DO442" s="8"/>
      <c r="DP442" s="8"/>
      <c r="DQ442" s="8"/>
      <c r="DR442" s="8"/>
      <c r="DS442" s="8"/>
      <c r="DT442" s="8"/>
    </row>
    <row r="443" spans="1:124" ht="16" x14ac:dyDescent="0.2">
      <c r="A443" s="20"/>
      <c r="B443" s="2"/>
      <c r="C443" s="3"/>
      <c r="D443" s="4"/>
      <c r="E443" s="3"/>
      <c r="F443" s="3"/>
      <c r="G443" s="5"/>
      <c r="H443" s="3"/>
      <c r="I443" s="3"/>
      <c r="J443" s="3"/>
      <c r="K443" s="3"/>
      <c r="L443" s="6"/>
      <c r="M443" s="3"/>
      <c r="N443" s="3"/>
      <c r="O443" s="7"/>
      <c r="P443" s="20"/>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3"/>
      <c r="BC443" s="3"/>
      <c r="BD443" s="8"/>
      <c r="BE443" s="8"/>
      <c r="BF443" s="8"/>
      <c r="BG443" s="3"/>
      <c r="BH443" s="3"/>
      <c r="BI443" s="8"/>
      <c r="BJ443" s="8"/>
      <c r="BK443" s="3"/>
      <c r="BL443" s="3"/>
      <c r="BM443" s="8"/>
      <c r="BN443" s="8"/>
      <c r="BO443" s="3"/>
      <c r="BP443" s="3"/>
      <c r="BQ443" s="8"/>
      <c r="BR443" s="8"/>
      <c r="BS443" s="3"/>
      <c r="BT443" s="3"/>
      <c r="BU443" s="8"/>
      <c r="BV443" s="8"/>
      <c r="BW443" s="3"/>
      <c r="BX443" s="3"/>
      <c r="BY443" s="9"/>
      <c r="BZ443" s="9"/>
      <c r="CA443" s="3"/>
      <c r="CB443" s="3"/>
      <c r="CC443" s="8"/>
      <c r="CD443" s="8"/>
      <c r="CE443" s="8"/>
      <c r="CF443" s="8"/>
      <c r="CG443" s="8"/>
      <c r="CH443" s="8"/>
      <c r="CI443" s="8"/>
      <c r="CJ443" s="8"/>
      <c r="CK443" s="8"/>
      <c r="CL443" s="8"/>
      <c r="CM443" s="8"/>
      <c r="CN443" s="8"/>
      <c r="CO443" s="8"/>
      <c r="CP443" s="8"/>
      <c r="CQ443" s="8"/>
      <c r="CR443" s="8"/>
      <c r="CS443" s="8"/>
      <c r="CT443" s="8"/>
      <c r="CU443" s="8"/>
      <c r="CV443" s="8"/>
      <c r="CW443" s="8"/>
      <c r="CX443" s="8"/>
      <c r="CY443" s="8"/>
      <c r="CZ443" s="8"/>
      <c r="DA443" s="8"/>
      <c r="DB443" s="8"/>
      <c r="DC443" s="8"/>
      <c r="DD443" s="8"/>
      <c r="DE443" s="8"/>
      <c r="DF443" s="8"/>
      <c r="DG443" s="8"/>
      <c r="DH443" s="8"/>
      <c r="DI443" s="8"/>
      <c r="DJ443" s="8"/>
      <c r="DK443" s="8"/>
      <c r="DL443" s="8"/>
      <c r="DM443" s="8"/>
      <c r="DN443" s="8"/>
      <c r="DO443" s="8"/>
      <c r="DP443" s="8"/>
      <c r="DQ443" s="8"/>
      <c r="DR443" s="8"/>
      <c r="DS443" s="8"/>
      <c r="DT443" s="8"/>
    </row>
    <row r="444" spans="1:124" ht="16" x14ac:dyDescent="0.2">
      <c r="A444" s="20"/>
      <c r="B444" s="2"/>
      <c r="C444" s="3"/>
      <c r="D444" s="4"/>
      <c r="E444" s="3"/>
      <c r="F444" s="3"/>
      <c r="G444" s="5"/>
      <c r="H444" s="3"/>
      <c r="I444" s="3"/>
      <c r="J444" s="3"/>
      <c r="K444" s="3"/>
      <c r="L444" s="6"/>
      <c r="M444" s="3"/>
      <c r="N444" s="3"/>
      <c r="O444" s="7"/>
      <c r="P444" s="20"/>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3"/>
      <c r="BC444" s="3"/>
      <c r="BD444" s="8"/>
      <c r="BE444" s="8"/>
      <c r="BF444" s="8"/>
      <c r="BG444" s="3"/>
      <c r="BH444" s="3"/>
      <c r="BI444" s="8"/>
      <c r="BJ444" s="8"/>
      <c r="BK444" s="3"/>
      <c r="BL444" s="3"/>
      <c r="BM444" s="8"/>
      <c r="BN444" s="8"/>
      <c r="BO444" s="3"/>
      <c r="BP444" s="3"/>
      <c r="BQ444" s="8"/>
      <c r="BR444" s="8"/>
      <c r="BS444" s="3"/>
      <c r="BT444" s="3"/>
      <c r="BU444" s="8"/>
      <c r="BV444" s="8"/>
      <c r="BW444" s="3"/>
      <c r="BX444" s="3"/>
      <c r="BY444" s="9"/>
      <c r="BZ444" s="9"/>
      <c r="CA444" s="3"/>
      <c r="CB444" s="3"/>
      <c r="CC444" s="8"/>
      <c r="CD444" s="8"/>
      <c r="CE444" s="8"/>
      <c r="CF444" s="8"/>
      <c r="CG444" s="8"/>
      <c r="CH444" s="8"/>
      <c r="CI444" s="8"/>
      <c r="CJ444" s="8"/>
      <c r="CK444" s="8"/>
      <c r="CL444" s="8"/>
      <c r="CM444" s="8"/>
      <c r="CN444" s="8"/>
      <c r="CO444" s="8"/>
      <c r="CP444" s="8"/>
      <c r="CQ444" s="8"/>
      <c r="CR444" s="8"/>
      <c r="CS444" s="8"/>
      <c r="CT444" s="8"/>
      <c r="CU444" s="8"/>
      <c r="CV444" s="8"/>
      <c r="CW444" s="8"/>
      <c r="CX444" s="8"/>
      <c r="CY444" s="8"/>
      <c r="CZ444" s="8"/>
      <c r="DA444" s="8"/>
      <c r="DB444" s="8"/>
      <c r="DC444" s="8"/>
      <c r="DD444" s="8"/>
      <c r="DE444" s="8"/>
      <c r="DF444" s="8"/>
      <c r="DG444" s="8"/>
      <c r="DH444" s="8"/>
      <c r="DI444" s="8"/>
      <c r="DJ444" s="8"/>
      <c r="DK444" s="8"/>
      <c r="DL444" s="8"/>
      <c r="DM444" s="8"/>
      <c r="DN444" s="8"/>
      <c r="DO444" s="8"/>
      <c r="DP444" s="8"/>
      <c r="DQ444" s="8"/>
      <c r="DR444" s="8"/>
      <c r="DS444" s="8"/>
      <c r="DT444" s="8"/>
    </row>
    <row r="445" spans="1:124" ht="16" x14ac:dyDescent="0.2">
      <c r="A445" s="20"/>
      <c r="B445" s="2"/>
      <c r="C445" s="3"/>
      <c r="D445" s="4"/>
      <c r="E445" s="3"/>
      <c r="F445" s="3"/>
      <c r="G445" s="5"/>
      <c r="H445" s="3"/>
      <c r="I445" s="3"/>
      <c r="J445" s="3"/>
      <c r="K445" s="3"/>
      <c r="L445" s="6"/>
      <c r="M445" s="3"/>
      <c r="N445" s="3"/>
      <c r="O445" s="7"/>
      <c r="P445" s="20"/>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3"/>
      <c r="BC445" s="3"/>
      <c r="BD445" s="8"/>
      <c r="BE445" s="8"/>
      <c r="BF445" s="8"/>
      <c r="BG445" s="3"/>
      <c r="BH445" s="3"/>
      <c r="BI445" s="8"/>
      <c r="BJ445" s="8"/>
      <c r="BK445" s="3"/>
      <c r="BL445" s="3"/>
      <c r="BM445" s="8"/>
      <c r="BN445" s="8"/>
      <c r="BO445" s="3"/>
      <c r="BP445" s="3"/>
      <c r="BQ445" s="8"/>
      <c r="BR445" s="8"/>
      <c r="BS445" s="3"/>
      <c r="BT445" s="3"/>
      <c r="BU445" s="8"/>
      <c r="BV445" s="8"/>
      <c r="BW445" s="3"/>
      <c r="BX445" s="3"/>
      <c r="BY445" s="9"/>
      <c r="BZ445" s="9"/>
      <c r="CA445" s="3"/>
      <c r="CB445" s="3"/>
      <c r="CC445" s="8"/>
      <c r="CD445" s="8"/>
      <c r="CE445" s="8"/>
      <c r="CF445" s="8"/>
      <c r="CG445" s="8"/>
      <c r="CH445" s="8"/>
      <c r="CI445" s="8"/>
      <c r="CJ445" s="8"/>
      <c r="CK445" s="8"/>
      <c r="CL445" s="8"/>
      <c r="CM445" s="8"/>
      <c r="CN445" s="8"/>
      <c r="CO445" s="8"/>
      <c r="CP445" s="8"/>
      <c r="CQ445" s="8"/>
      <c r="CR445" s="8"/>
      <c r="CS445" s="8"/>
      <c r="CT445" s="8"/>
      <c r="CU445" s="8"/>
      <c r="CV445" s="8"/>
      <c r="CW445" s="8"/>
      <c r="CX445" s="8"/>
      <c r="CY445" s="8"/>
      <c r="CZ445" s="8"/>
      <c r="DA445" s="8"/>
      <c r="DB445" s="8"/>
      <c r="DC445" s="8"/>
      <c r="DD445" s="8"/>
      <c r="DE445" s="8"/>
      <c r="DF445" s="8"/>
      <c r="DG445" s="8"/>
      <c r="DH445" s="8"/>
      <c r="DI445" s="8"/>
      <c r="DJ445" s="8"/>
      <c r="DK445" s="8"/>
      <c r="DL445" s="8"/>
      <c r="DM445" s="8"/>
      <c r="DN445" s="8"/>
      <c r="DO445" s="8"/>
      <c r="DP445" s="8"/>
      <c r="DQ445" s="8"/>
      <c r="DR445" s="8"/>
      <c r="DS445" s="8"/>
      <c r="DT445" s="8"/>
    </row>
    <row r="446" spans="1:124" ht="16" x14ac:dyDescent="0.2">
      <c r="A446" s="20"/>
      <c r="B446" s="2"/>
      <c r="C446" s="3"/>
      <c r="D446" s="4"/>
      <c r="E446" s="3"/>
      <c r="F446" s="3"/>
      <c r="G446" s="5"/>
      <c r="H446" s="3"/>
      <c r="I446" s="3"/>
      <c r="J446" s="3"/>
      <c r="K446" s="3"/>
      <c r="L446" s="6"/>
      <c r="M446" s="3"/>
      <c r="N446" s="3"/>
      <c r="O446" s="7"/>
      <c r="P446" s="20"/>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3"/>
      <c r="BC446" s="3"/>
      <c r="BD446" s="8"/>
      <c r="BE446" s="8"/>
      <c r="BF446" s="8"/>
      <c r="BG446" s="3"/>
      <c r="BH446" s="3"/>
      <c r="BI446" s="8"/>
      <c r="BJ446" s="8"/>
      <c r="BK446" s="3"/>
      <c r="BL446" s="3"/>
      <c r="BM446" s="8"/>
      <c r="BN446" s="8"/>
      <c r="BO446" s="3"/>
      <c r="BP446" s="3"/>
      <c r="BQ446" s="8"/>
      <c r="BR446" s="8"/>
      <c r="BS446" s="3"/>
      <c r="BT446" s="3"/>
      <c r="BU446" s="8"/>
      <c r="BV446" s="8"/>
      <c r="BW446" s="3"/>
      <c r="BX446" s="3"/>
      <c r="BY446" s="9"/>
      <c r="BZ446" s="9"/>
      <c r="CA446" s="3"/>
      <c r="CB446" s="3"/>
      <c r="CC446" s="8"/>
      <c r="CD446" s="8"/>
      <c r="CE446" s="8"/>
      <c r="CF446" s="8"/>
      <c r="CG446" s="8"/>
      <c r="CH446" s="8"/>
      <c r="CI446" s="8"/>
      <c r="CJ446" s="8"/>
      <c r="CK446" s="8"/>
      <c r="CL446" s="8"/>
      <c r="CM446" s="8"/>
      <c r="CN446" s="8"/>
      <c r="CO446" s="8"/>
      <c r="CP446" s="8"/>
      <c r="CQ446" s="8"/>
      <c r="CR446" s="8"/>
      <c r="CS446" s="8"/>
      <c r="CT446" s="8"/>
      <c r="CU446" s="8"/>
      <c r="CV446" s="8"/>
      <c r="CW446" s="8"/>
      <c r="CX446" s="8"/>
      <c r="CY446" s="8"/>
      <c r="CZ446" s="8"/>
      <c r="DA446" s="8"/>
      <c r="DB446" s="8"/>
      <c r="DC446" s="8"/>
      <c r="DD446" s="8"/>
      <c r="DE446" s="8"/>
      <c r="DF446" s="8"/>
      <c r="DG446" s="8"/>
      <c r="DH446" s="8"/>
      <c r="DI446" s="8"/>
      <c r="DJ446" s="8"/>
      <c r="DK446" s="8"/>
      <c r="DL446" s="8"/>
      <c r="DM446" s="8"/>
      <c r="DN446" s="8"/>
      <c r="DO446" s="8"/>
      <c r="DP446" s="8"/>
      <c r="DQ446" s="8"/>
      <c r="DR446" s="8"/>
      <c r="DS446" s="8"/>
      <c r="DT446" s="8"/>
    </row>
    <row r="447" spans="1:124" ht="16" x14ac:dyDescent="0.2">
      <c r="A447" s="20"/>
      <c r="B447" s="2"/>
      <c r="C447" s="3"/>
      <c r="D447" s="4"/>
      <c r="E447" s="3"/>
      <c r="F447" s="3"/>
      <c r="G447" s="5"/>
      <c r="H447" s="3"/>
      <c r="I447" s="3"/>
      <c r="J447" s="3"/>
      <c r="K447" s="3"/>
      <c r="L447" s="6"/>
      <c r="M447" s="3"/>
      <c r="N447" s="3"/>
      <c r="O447" s="7"/>
      <c r="P447" s="20"/>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3"/>
      <c r="BC447" s="3"/>
      <c r="BD447" s="8"/>
      <c r="BE447" s="8"/>
      <c r="BF447" s="8"/>
      <c r="BG447" s="3"/>
      <c r="BH447" s="3"/>
      <c r="BI447" s="8"/>
      <c r="BJ447" s="8"/>
      <c r="BK447" s="3"/>
      <c r="BL447" s="3"/>
      <c r="BM447" s="8"/>
      <c r="BN447" s="8"/>
      <c r="BO447" s="3"/>
      <c r="BP447" s="3"/>
      <c r="BQ447" s="8"/>
      <c r="BR447" s="8"/>
      <c r="BS447" s="3"/>
      <c r="BT447" s="3"/>
      <c r="BU447" s="8"/>
      <c r="BV447" s="8"/>
      <c r="BW447" s="3"/>
      <c r="BX447" s="3"/>
      <c r="BY447" s="9"/>
      <c r="BZ447" s="9"/>
      <c r="CA447" s="3"/>
      <c r="CB447" s="3"/>
      <c r="CC447" s="8"/>
      <c r="CD447" s="8"/>
      <c r="CE447" s="8"/>
      <c r="CF447" s="8"/>
      <c r="CG447" s="8"/>
      <c r="CH447" s="8"/>
      <c r="CI447" s="8"/>
      <c r="CJ447" s="8"/>
      <c r="CK447" s="8"/>
      <c r="CL447" s="8"/>
      <c r="CM447" s="8"/>
      <c r="CN447" s="8"/>
      <c r="CO447" s="8"/>
      <c r="CP447" s="8"/>
      <c r="CQ447" s="8"/>
      <c r="CR447" s="8"/>
      <c r="CS447" s="8"/>
      <c r="CT447" s="8"/>
      <c r="CU447" s="8"/>
      <c r="CV447" s="8"/>
      <c r="CW447" s="8"/>
      <c r="CX447" s="8"/>
      <c r="CY447" s="8"/>
      <c r="CZ447" s="8"/>
      <c r="DA447" s="8"/>
      <c r="DB447" s="8"/>
      <c r="DC447" s="8"/>
      <c r="DD447" s="8"/>
      <c r="DE447" s="8"/>
      <c r="DF447" s="8"/>
      <c r="DG447" s="8"/>
      <c r="DH447" s="8"/>
      <c r="DI447" s="8"/>
      <c r="DJ447" s="8"/>
      <c r="DK447" s="8"/>
      <c r="DL447" s="8"/>
      <c r="DM447" s="8"/>
      <c r="DN447" s="8"/>
      <c r="DO447" s="8"/>
      <c r="DP447" s="8"/>
      <c r="DQ447" s="8"/>
      <c r="DR447" s="8"/>
      <c r="DS447" s="8"/>
      <c r="DT447" s="8"/>
    </row>
    <row r="448" spans="1:124" ht="16" x14ac:dyDescent="0.2">
      <c r="A448" s="20"/>
      <c r="B448" s="2"/>
      <c r="C448" s="3"/>
      <c r="D448" s="4"/>
      <c r="E448" s="3"/>
      <c r="F448" s="3"/>
      <c r="G448" s="5"/>
      <c r="H448" s="3"/>
      <c r="I448" s="3"/>
      <c r="J448" s="3"/>
      <c r="K448" s="3"/>
      <c r="L448" s="6"/>
      <c r="M448" s="3"/>
      <c r="N448" s="3"/>
      <c r="O448" s="7"/>
      <c r="P448" s="20"/>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3"/>
      <c r="BC448" s="3"/>
      <c r="BD448" s="8"/>
      <c r="BE448" s="8"/>
      <c r="BF448" s="8"/>
      <c r="BG448" s="3"/>
      <c r="BH448" s="3"/>
      <c r="BI448" s="8"/>
      <c r="BJ448" s="8"/>
      <c r="BK448" s="3"/>
      <c r="BL448" s="3"/>
      <c r="BM448" s="8"/>
      <c r="BN448" s="8"/>
      <c r="BO448" s="3"/>
      <c r="BP448" s="3"/>
      <c r="BQ448" s="8"/>
      <c r="BR448" s="8"/>
      <c r="BS448" s="3"/>
      <c r="BT448" s="3"/>
      <c r="BU448" s="8"/>
      <c r="BV448" s="8"/>
      <c r="BW448" s="3"/>
      <c r="BX448" s="3"/>
      <c r="BY448" s="9"/>
      <c r="BZ448" s="9"/>
      <c r="CA448" s="3"/>
      <c r="CB448" s="3"/>
      <c r="CC448" s="8"/>
      <c r="CD448" s="8"/>
      <c r="CE448" s="8"/>
      <c r="CF448" s="8"/>
      <c r="CG448" s="8"/>
      <c r="CH448" s="8"/>
      <c r="CI448" s="8"/>
      <c r="CJ448" s="8"/>
      <c r="CK448" s="8"/>
      <c r="CL448" s="8"/>
      <c r="CM448" s="8"/>
      <c r="CN448" s="8"/>
      <c r="CO448" s="8"/>
      <c r="CP448" s="8"/>
      <c r="CQ448" s="8"/>
      <c r="CR448" s="8"/>
      <c r="CS448" s="8"/>
      <c r="CT448" s="8"/>
      <c r="CU448" s="8"/>
      <c r="CV448" s="8"/>
      <c r="CW448" s="8"/>
      <c r="CX448" s="8"/>
      <c r="CY448" s="8"/>
      <c r="CZ448" s="8"/>
      <c r="DA448" s="8"/>
      <c r="DB448" s="8"/>
      <c r="DC448" s="8"/>
      <c r="DD448" s="8"/>
      <c r="DE448" s="8"/>
      <c r="DF448" s="8"/>
      <c r="DG448" s="8"/>
      <c r="DH448" s="8"/>
      <c r="DI448" s="8"/>
      <c r="DJ448" s="8"/>
      <c r="DK448" s="8"/>
      <c r="DL448" s="8"/>
      <c r="DM448" s="8"/>
      <c r="DN448" s="8"/>
      <c r="DO448" s="8"/>
      <c r="DP448" s="8"/>
      <c r="DQ448" s="8"/>
      <c r="DR448" s="8"/>
      <c r="DS448" s="8"/>
      <c r="DT448" s="8"/>
    </row>
    <row r="449" spans="1:124" ht="16" x14ac:dyDescent="0.2">
      <c r="A449" s="20"/>
      <c r="B449" s="2"/>
      <c r="C449" s="3"/>
      <c r="D449" s="4"/>
      <c r="E449" s="3"/>
      <c r="F449" s="3"/>
      <c r="G449" s="5"/>
      <c r="H449" s="3"/>
      <c r="I449" s="3"/>
      <c r="J449" s="3"/>
      <c r="K449" s="3"/>
      <c r="L449" s="6"/>
      <c r="M449" s="3"/>
      <c r="N449" s="3"/>
      <c r="O449" s="7"/>
      <c r="P449" s="20"/>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3"/>
      <c r="BC449" s="3"/>
      <c r="BD449" s="8"/>
      <c r="BE449" s="8"/>
      <c r="BF449" s="8"/>
      <c r="BG449" s="3"/>
      <c r="BH449" s="3"/>
      <c r="BI449" s="8"/>
      <c r="BJ449" s="8"/>
      <c r="BK449" s="3"/>
      <c r="BL449" s="3"/>
      <c r="BM449" s="8"/>
      <c r="BN449" s="8"/>
      <c r="BO449" s="3"/>
      <c r="BP449" s="3"/>
      <c r="BQ449" s="8"/>
      <c r="BR449" s="8"/>
      <c r="BS449" s="3"/>
      <c r="BT449" s="3"/>
      <c r="BU449" s="8"/>
      <c r="BV449" s="8"/>
      <c r="BW449" s="3"/>
      <c r="BX449" s="3"/>
      <c r="BY449" s="9"/>
      <c r="BZ449" s="9"/>
      <c r="CA449" s="3"/>
      <c r="CB449" s="3"/>
      <c r="CC449" s="8"/>
      <c r="CD449" s="8"/>
      <c r="CE449" s="8"/>
      <c r="CF449" s="8"/>
      <c r="CG449" s="8"/>
      <c r="CH449" s="8"/>
      <c r="CI449" s="8"/>
      <c r="CJ449" s="8"/>
      <c r="CK449" s="8"/>
      <c r="CL449" s="8"/>
      <c r="CM449" s="8"/>
      <c r="CN449" s="8"/>
      <c r="CO449" s="8"/>
      <c r="CP449" s="8"/>
      <c r="CQ449" s="8"/>
      <c r="CR449" s="8"/>
      <c r="CS449" s="8"/>
      <c r="CT449" s="8"/>
      <c r="CU449" s="8"/>
      <c r="CV449" s="8"/>
      <c r="CW449" s="8"/>
      <c r="CX449" s="8"/>
      <c r="CY449" s="8"/>
      <c r="CZ449" s="8"/>
      <c r="DA449" s="8"/>
      <c r="DB449" s="8"/>
      <c r="DC449" s="8"/>
      <c r="DD449" s="8"/>
      <c r="DE449" s="8"/>
      <c r="DF449" s="8"/>
      <c r="DG449" s="8"/>
      <c r="DH449" s="8"/>
      <c r="DI449" s="8"/>
      <c r="DJ449" s="8"/>
      <c r="DK449" s="8"/>
      <c r="DL449" s="8"/>
      <c r="DM449" s="8"/>
      <c r="DN449" s="8"/>
      <c r="DO449" s="8"/>
      <c r="DP449" s="8"/>
      <c r="DQ449" s="8"/>
      <c r="DR449" s="8"/>
      <c r="DS449" s="8"/>
      <c r="DT449" s="8"/>
    </row>
    <row r="450" spans="1:124" ht="16" x14ac:dyDescent="0.2">
      <c r="A450" s="20"/>
      <c r="B450" s="2"/>
      <c r="C450" s="3"/>
      <c r="D450" s="4"/>
      <c r="E450" s="3"/>
      <c r="F450" s="3"/>
      <c r="G450" s="5"/>
      <c r="H450" s="3"/>
      <c r="I450" s="3"/>
      <c r="J450" s="3"/>
      <c r="K450" s="3"/>
      <c r="L450" s="6"/>
      <c r="M450" s="3"/>
      <c r="N450" s="3"/>
      <c r="O450" s="7"/>
      <c r="P450" s="20"/>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3"/>
      <c r="BC450" s="3"/>
      <c r="BD450" s="8"/>
      <c r="BE450" s="8"/>
      <c r="BF450" s="8"/>
      <c r="BG450" s="3"/>
      <c r="BH450" s="3"/>
      <c r="BI450" s="8"/>
      <c r="BJ450" s="8"/>
      <c r="BK450" s="3"/>
      <c r="BL450" s="3"/>
      <c r="BM450" s="8"/>
      <c r="BN450" s="8"/>
      <c r="BO450" s="3"/>
      <c r="BP450" s="3"/>
      <c r="BQ450" s="8"/>
      <c r="BR450" s="8"/>
      <c r="BS450" s="3"/>
      <c r="BT450" s="3"/>
      <c r="BU450" s="8"/>
      <c r="BV450" s="8"/>
      <c r="BW450" s="3"/>
      <c r="BX450" s="3"/>
      <c r="BY450" s="9"/>
      <c r="BZ450" s="9"/>
      <c r="CA450" s="3"/>
      <c r="CB450" s="3"/>
      <c r="CC450" s="8"/>
      <c r="CD450" s="8"/>
      <c r="CE450" s="8"/>
      <c r="CF450" s="8"/>
      <c r="CG450" s="8"/>
      <c r="CH450" s="8"/>
      <c r="CI450" s="8"/>
      <c r="CJ450" s="8"/>
      <c r="CK450" s="8"/>
      <c r="CL450" s="8"/>
      <c r="CM450" s="8"/>
      <c r="CN450" s="8"/>
      <c r="CO450" s="8"/>
      <c r="CP450" s="8"/>
      <c r="CQ450" s="8"/>
      <c r="CR450" s="8"/>
      <c r="CS450" s="8"/>
      <c r="CT450" s="8"/>
      <c r="CU450" s="8"/>
      <c r="CV450" s="8"/>
      <c r="CW450" s="8"/>
      <c r="CX450" s="8"/>
      <c r="CY450" s="8"/>
      <c r="CZ450" s="8"/>
      <c r="DA450" s="8"/>
      <c r="DB450" s="8"/>
      <c r="DC450" s="8"/>
      <c r="DD450" s="8"/>
      <c r="DE450" s="8"/>
      <c r="DF450" s="8"/>
      <c r="DG450" s="8"/>
      <c r="DH450" s="8"/>
      <c r="DI450" s="8"/>
      <c r="DJ450" s="8"/>
      <c r="DK450" s="8"/>
      <c r="DL450" s="8"/>
      <c r="DM450" s="8"/>
      <c r="DN450" s="8"/>
      <c r="DO450" s="8"/>
      <c r="DP450" s="8"/>
      <c r="DQ450" s="8"/>
      <c r="DR450" s="8"/>
      <c r="DS450" s="8"/>
      <c r="DT450" s="8"/>
    </row>
    <row r="451" spans="1:124" ht="16" x14ac:dyDescent="0.2">
      <c r="A451" s="20"/>
      <c r="B451" s="2"/>
      <c r="C451" s="3"/>
      <c r="D451" s="4"/>
      <c r="E451" s="3"/>
      <c r="F451" s="3"/>
      <c r="G451" s="5"/>
      <c r="H451" s="3"/>
      <c r="I451" s="3"/>
      <c r="J451" s="3"/>
      <c r="K451" s="3"/>
      <c r="L451" s="6"/>
      <c r="M451" s="3"/>
      <c r="N451" s="3"/>
      <c r="O451" s="7"/>
      <c r="P451" s="20"/>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3"/>
      <c r="BC451" s="3"/>
      <c r="BD451" s="8"/>
      <c r="BE451" s="8"/>
      <c r="BF451" s="8"/>
      <c r="BG451" s="3"/>
      <c r="BH451" s="3"/>
      <c r="BI451" s="8"/>
      <c r="BJ451" s="8"/>
      <c r="BK451" s="3"/>
      <c r="BL451" s="3"/>
      <c r="BM451" s="8"/>
      <c r="BN451" s="8"/>
      <c r="BO451" s="3"/>
      <c r="BP451" s="3"/>
      <c r="BQ451" s="8"/>
      <c r="BR451" s="8"/>
      <c r="BS451" s="3"/>
      <c r="BT451" s="3"/>
      <c r="BU451" s="8"/>
      <c r="BV451" s="8"/>
      <c r="BW451" s="3"/>
      <c r="BX451" s="3"/>
      <c r="BY451" s="9"/>
      <c r="BZ451" s="9"/>
      <c r="CA451" s="3"/>
      <c r="CB451" s="3"/>
      <c r="CC451" s="8"/>
      <c r="CD451" s="8"/>
      <c r="CE451" s="8"/>
      <c r="CF451" s="8"/>
      <c r="CG451" s="8"/>
      <c r="CH451" s="8"/>
      <c r="CI451" s="8"/>
      <c r="CJ451" s="8"/>
      <c r="CK451" s="8"/>
      <c r="CL451" s="8"/>
      <c r="CM451" s="8"/>
      <c r="CN451" s="8"/>
      <c r="CO451" s="8"/>
      <c r="CP451" s="8"/>
      <c r="CQ451" s="8"/>
      <c r="CR451" s="8"/>
      <c r="CS451" s="8"/>
      <c r="CT451" s="8"/>
      <c r="CU451" s="8"/>
      <c r="CV451" s="8"/>
      <c r="CW451" s="8"/>
      <c r="CX451" s="8"/>
      <c r="CY451" s="8"/>
      <c r="CZ451" s="8"/>
      <c r="DA451" s="8"/>
      <c r="DB451" s="8"/>
      <c r="DC451" s="8"/>
      <c r="DD451" s="8"/>
      <c r="DE451" s="8"/>
      <c r="DF451" s="8"/>
      <c r="DG451" s="8"/>
      <c r="DH451" s="8"/>
      <c r="DI451" s="8"/>
      <c r="DJ451" s="8"/>
      <c r="DK451" s="8"/>
      <c r="DL451" s="8"/>
      <c r="DM451" s="8"/>
      <c r="DN451" s="8"/>
      <c r="DO451" s="8"/>
      <c r="DP451" s="8"/>
      <c r="DQ451" s="8"/>
      <c r="DR451" s="8"/>
      <c r="DS451" s="8"/>
      <c r="DT451" s="8"/>
    </row>
    <row r="452" spans="1:124" ht="16" x14ac:dyDescent="0.2">
      <c r="A452" s="20"/>
      <c r="B452" s="2"/>
      <c r="C452" s="3"/>
      <c r="D452" s="4"/>
      <c r="E452" s="3"/>
      <c r="F452" s="3"/>
      <c r="G452" s="5"/>
      <c r="H452" s="3"/>
      <c r="I452" s="3"/>
      <c r="J452" s="3"/>
      <c r="K452" s="3"/>
      <c r="L452" s="6"/>
      <c r="M452" s="3"/>
      <c r="N452" s="3"/>
      <c r="O452" s="7"/>
      <c r="P452" s="20"/>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3"/>
      <c r="BC452" s="3"/>
      <c r="BD452" s="8"/>
      <c r="BE452" s="8"/>
      <c r="BF452" s="8"/>
      <c r="BG452" s="3"/>
      <c r="BH452" s="3"/>
      <c r="BI452" s="8"/>
      <c r="BJ452" s="8"/>
      <c r="BK452" s="3"/>
      <c r="BL452" s="3"/>
      <c r="BM452" s="8"/>
      <c r="BN452" s="8"/>
      <c r="BO452" s="3"/>
      <c r="BP452" s="3"/>
      <c r="BQ452" s="8"/>
      <c r="BR452" s="8"/>
      <c r="BS452" s="3"/>
      <c r="BT452" s="3"/>
      <c r="BU452" s="8"/>
      <c r="BV452" s="8"/>
      <c r="BW452" s="3"/>
      <c r="BX452" s="3"/>
      <c r="BY452" s="9"/>
      <c r="BZ452" s="9"/>
      <c r="CA452" s="3"/>
      <c r="CB452" s="3"/>
      <c r="CC452" s="8"/>
      <c r="CD452" s="8"/>
      <c r="CE452" s="8"/>
      <c r="CF452" s="8"/>
      <c r="CG452" s="8"/>
      <c r="CH452" s="8"/>
      <c r="CI452" s="8"/>
      <c r="CJ452" s="8"/>
      <c r="CK452" s="8"/>
      <c r="CL452" s="8"/>
      <c r="CM452" s="8"/>
      <c r="CN452" s="8"/>
      <c r="CO452" s="8"/>
      <c r="CP452" s="8"/>
      <c r="CQ452" s="8"/>
      <c r="CR452" s="8"/>
      <c r="CS452" s="8"/>
      <c r="CT452" s="8"/>
      <c r="CU452" s="8"/>
      <c r="CV452" s="8"/>
      <c r="CW452" s="8"/>
      <c r="CX452" s="8"/>
      <c r="CY452" s="8"/>
      <c r="CZ452" s="8"/>
      <c r="DA452" s="8"/>
      <c r="DB452" s="8"/>
      <c r="DC452" s="8"/>
      <c r="DD452" s="8"/>
      <c r="DE452" s="8"/>
      <c r="DF452" s="8"/>
      <c r="DG452" s="8"/>
      <c r="DH452" s="8"/>
      <c r="DI452" s="8"/>
      <c r="DJ452" s="8"/>
      <c r="DK452" s="8"/>
      <c r="DL452" s="8"/>
      <c r="DM452" s="8"/>
      <c r="DN452" s="8"/>
      <c r="DO452" s="8"/>
      <c r="DP452" s="8"/>
      <c r="DQ452" s="8"/>
      <c r="DR452" s="8"/>
      <c r="DS452" s="8"/>
      <c r="DT452" s="8"/>
    </row>
    <row r="453" spans="1:124" ht="16" x14ac:dyDescent="0.2">
      <c r="A453" s="20"/>
      <c r="B453" s="2"/>
      <c r="C453" s="3"/>
      <c r="D453" s="4"/>
      <c r="E453" s="3"/>
      <c r="F453" s="3"/>
      <c r="G453" s="5"/>
      <c r="H453" s="3"/>
      <c r="I453" s="3"/>
      <c r="J453" s="3"/>
      <c r="K453" s="3"/>
      <c r="L453" s="6"/>
      <c r="M453" s="3"/>
      <c r="N453" s="3"/>
      <c r="O453" s="7"/>
      <c r="P453" s="20"/>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3"/>
      <c r="BC453" s="3"/>
      <c r="BD453" s="8"/>
      <c r="BE453" s="8"/>
      <c r="BF453" s="8"/>
      <c r="BG453" s="3"/>
      <c r="BH453" s="3"/>
      <c r="BI453" s="8"/>
      <c r="BJ453" s="8"/>
      <c r="BK453" s="3"/>
      <c r="BL453" s="3"/>
      <c r="BM453" s="8"/>
      <c r="BN453" s="8"/>
      <c r="BO453" s="3"/>
      <c r="BP453" s="3"/>
      <c r="BQ453" s="8"/>
      <c r="BR453" s="8"/>
      <c r="BS453" s="3"/>
      <c r="BT453" s="3"/>
      <c r="BU453" s="8"/>
      <c r="BV453" s="8"/>
      <c r="BW453" s="3"/>
      <c r="BX453" s="3"/>
      <c r="BY453" s="9"/>
      <c r="BZ453" s="9"/>
      <c r="CA453" s="3"/>
      <c r="CB453" s="3"/>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c r="DC453" s="8"/>
      <c r="DD453" s="8"/>
      <c r="DE453" s="8"/>
      <c r="DF453" s="8"/>
      <c r="DG453" s="8"/>
      <c r="DH453" s="8"/>
      <c r="DI453" s="8"/>
      <c r="DJ453" s="8"/>
      <c r="DK453" s="8"/>
      <c r="DL453" s="8"/>
      <c r="DM453" s="8"/>
      <c r="DN453" s="8"/>
      <c r="DO453" s="8"/>
      <c r="DP453" s="8"/>
      <c r="DQ453" s="8"/>
      <c r="DR453" s="8"/>
      <c r="DS453" s="8"/>
      <c r="DT453" s="8"/>
    </row>
    <row r="454" spans="1:124" ht="16" x14ac:dyDescent="0.2">
      <c r="A454" s="20"/>
      <c r="B454" s="2"/>
      <c r="C454" s="3"/>
      <c r="D454" s="4"/>
      <c r="E454" s="3"/>
      <c r="F454" s="3"/>
      <c r="G454" s="5"/>
      <c r="H454" s="3"/>
      <c r="I454" s="3"/>
      <c r="J454" s="3"/>
      <c r="K454" s="3"/>
      <c r="L454" s="6"/>
      <c r="M454" s="3"/>
      <c r="N454" s="3"/>
      <c r="O454" s="7"/>
      <c r="P454" s="20"/>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3"/>
      <c r="BC454" s="3"/>
      <c r="BD454" s="8"/>
      <c r="BE454" s="8"/>
      <c r="BF454" s="8"/>
      <c r="BG454" s="3"/>
      <c r="BH454" s="3"/>
      <c r="BI454" s="8"/>
      <c r="BJ454" s="8"/>
      <c r="BK454" s="3"/>
      <c r="BL454" s="3"/>
      <c r="BM454" s="8"/>
      <c r="BN454" s="8"/>
      <c r="BO454" s="3"/>
      <c r="BP454" s="3"/>
      <c r="BQ454" s="8"/>
      <c r="BR454" s="8"/>
      <c r="BS454" s="3"/>
      <c r="BT454" s="3"/>
      <c r="BU454" s="8"/>
      <c r="BV454" s="8"/>
      <c r="BW454" s="3"/>
      <c r="BX454" s="3"/>
      <c r="BY454" s="9"/>
      <c r="BZ454" s="9"/>
      <c r="CA454" s="3"/>
      <c r="CB454" s="3"/>
      <c r="CC454" s="8"/>
      <c r="CD454" s="8"/>
      <c r="CE454" s="8"/>
      <c r="CF454" s="8"/>
      <c r="CG454" s="8"/>
      <c r="CH454" s="8"/>
      <c r="CI454" s="8"/>
      <c r="CJ454" s="8"/>
      <c r="CK454" s="8"/>
      <c r="CL454" s="8"/>
      <c r="CM454" s="8"/>
      <c r="CN454" s="8"/>
      <c r="CO454" s="8"/>
      <c r="CP454" s="8"/>
      <c r="CQ454" s="8"/>
      <c r="CR454" s="8"/>
      <c r="CS454" s="8"/>
      <c r="CT454" s="8"/>
      <c r="CU454" s="8"/>
      <c r="CV454" s="8"/>
      <c r="CW454" s="8"/>
      <c r="CX454" s="8"/>
      <c r="CY454" s="8"/>
      <c r="CZ454" s="8"/>
      <c r="DA454" s="8"/>
      <c r="DB454" s="8"/>
      <c r="DC454" s="8"/>
      <c r="DD454" s="8"/>
      <c r="DE454" s="8"/>
      <c r="DF454" s="8"/>
      <c r="DG454" s="8"/>
      <c r="DH454" s="8"/>
      <c r="DI454" s="8"/>
      <c r="DJ454" s="8"/>
      <c r="DK454" s="8"/>
      <c r="DL454" s="8"/>
      <c r="DM454" s="8"/>
      <c r="DN454" s="8"/>
      <c r="DO454" s="8"/>
      <c r="DP454" s="8"/>
      <c r="DQ454" s="8"/>
      <c r="DR454" s="8"/>
      <c r="DS454" s="8"/>
      <c r="DT454" s="8"/>
    </row>
    <row r="455" spans="1:124" ht="16" x14ac:dyDescent="0.2">
      <c r="A455" s="20"/>
      <c r="B455" s="2"/>
      <c r="C455" s="3"/>
      <c r="D455" s="4"/>
      <c r="E455" s="3"/>
      <c r="F455" s="3"/>
      <c r="G455" s="5"/>
      <c r="H455" s="3"/>
      <c r="I455" s="3"/>
      <c r="J455" s="3"/>
      <c r="K455" s="3"/>
      <c r="L455" s="6"/>
      <c r="M455" s="3"/>
      <c r="N455" s="3"/>
      <c r="O455" s="7"/>
      <c r="P455" s="20"/>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3"/>
      <c r="BC455" s="3"/>
      <c r="BD455" s="8"/>
      <c r="BE455" s="8"/>
      <c r="BF455" s="8"/>
      <c r="BG455" s="3"/>
      <c r="BH455" s="3"/>
      <c r="BI455" s="8"/>
      <c r="BJ455" s="8"/>
      <c r="BK455" s="3"/>
      <c r="BL455" s="3"/>
      <c r="BM455" s="8"/>
      <c r="BN455" s="8"/>
      <c r="BO455" s="3"/>
      <c r="BP455" s="3"/>
      <c r="BQ455" s="8"/>
      <c r="BR455" s="8"/>
      <c r="BS455" s="3"/>
      <c r="BT455" s="3"/>
      <c r="BU455" s="8"/>
      <c r="BV455" s="8"/>
      <c r="BW455" s="3"/>
      <c r="BX455" s="3"/>
      <c r="BY455" s="9"/>
      <c r="BZ455" s="9"/>
      <c r="CA455" s="3"/>
      <c r="CB455" s="3"/>
      <c r="CC455" s="8"/>
      <c r="CD455" s="8"/>
      <c r="CE455" s="8"/>
      <c r="CF455" s="8"/>
      <c r="CG455" s="8"/>
      <c r="CH455" s="8"/>
      <c r="CI455" s="8"/>
      <c r="CJ455" s="8"/>
      <c r="CK455" s="8"/>
      <c r="CL455" s="8"/>
      <c r="CM455" s="8"/>
      <c r="CN455" s="8"/>
      <c r="CO455" s="8"/>
      <c r="CP455" s="8"/>
      <c r="CQ455" s="8"/>
      <c r="CR455" s="8"/>
      <c r="CS455" s="8"/>
      <c r="CT455" s="8"/>
      <c r="CU455" s="8"/>
      <c r="CV455" s="8"/>
      <c r="CW455" s="8"/>
      <c r="CX455" s="8"/>
      <c r="CY455" s="8"/>
      <c r="CZ455" s="8"/>
      <c r="DA455" s="8"/>
      <c r="DB455" s="8"/>
      <c r="DC455" s="8"/>
      <c r="DD455" s="8"/>
      <c r="DE455" s="8"/>
      <c r="DF455" s="8"/>
      <c r="DG455" s="8"/>
      <c r="DH455" s="8"/>
      <c r="DI455" s="8"/>
      <c r="DJ455" s="8"/>
      <c r="DK455" s="8"/>
      <c r="DL455" s="8"/>
      <c r="DM455" s="8"/>
      <c r="DN455" s="8"/>
      <c r="DO455" s="8"/>
      <c r="DP455" s="8"/>
      <c r="DQ455" s="8"/>
      <c r="DR455" s="8"/>
      <c r="DS455" s="8"/>
      <c r="DT455" s="8"/>
    </row>
    <row r="456" spans="1:124" ht="16" x14ac:dyDescent="0.2">
      <c r="A456" s="20"/>
      <c r="B456" s="2"/>
      <c r="C456" s="3"/>
      <c r="D456" s="4"/>
      <c r="E456" s="3"/>
      <c r="F456" s="3"/>
      <c r="G456" s="5"/>
      <c r="H456" s="3"/>
      <c r="I456" s="3"/>
      <c r="J456" s="3"/>
      <c r="K456" s="3"/>
      <c r="L456" s="6"/>
      <c r="M456" s="3"/>
      <c r="N456" s="3"/>
      <c r="O456" s="7"/>
      <c r="P456" s="20"/>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3"/>
      <c r="BC456" s="3"/>
      <c r="BD456" s="8"/>
      <c r="BE456" s="8"/>
      <c r="BF456" s="8"/>
      <c r="BG456" s="3"/>
      <c r="BH456" s="3"/>
      <c r="BI456" s="8"/>
      <c r="BJ456" s="8"/>
      <c r="BK456" s="3"/>
      <c r="BL456" s="3"/>
      <c r="BM456" s="8"/>
      <c r="BN456" s="8"/>
      <c r="BO456" s="3"/>
      <c r="BP456" s="3"/>
      <c r="BQ456" s="8"/>
      <c r="BR456" s="8"/>
      <c r="BS456" s="3"/>
      <c r="BT456" s="3"/>
      <c r="BU456" s="8"/>
      <c r="BV456" s="8"/>
      <c r="BW456" s="3"/>
      <c r="BX456" s="3"/>
      <c r="BY456" s="9"/>
      <c r="BZ456" s="9"/>
      <c r="CA456" s="3"/>
      <c r="CB456" s="3"/>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c r="DC456" s="8"/>
      <c r="DD456" s="8"/>
      <c r="DE456" s="8"/>
      <c r="DF456" s="8"/>
      <c r="DG456" s="8"/>
      <c r="DH456" s="8"/>
      <c r="DI456" s="8"/>
      <c r="DJ456" s="8"/>
      <c r="DK456" s="8"/>
      <c r="DL456" s="8"/>
      <c r="DM456" s="8"/>
      <c r="DN456" s="8"/>
      <c r="DO456" s="8"/>
      <c r="DP456" s="8"/>
      <c r="DQ456" s="8"/>
      <c r="DR456" s="8"/>
      <c r="DS456" s="8"/>
      <c r="DT456" s="8"/>
    </row>
    <row r="457" spans="1:124" ht="16" x14ac:dyDescent="0.2">
      <c r="A457" s="20"/>
      <c r="B457" s="2"/>
      <c r="C457" s="3"/>
      <c r="D457" s="4"/>
      <c r="E457" s="3"/>
      <c r="F457" s="3"/>
      <c r="G457" s="5"/>
      <c r="H457" s="3"/>
      <c r="I457" s="3"/>
      <c r="J457" s="3"/>
      <c r="K457" s="3"/>
      <c r="L457" s="6"/>
      <c r="M457" s="3"/>
      <c r="N457" s="3"/>
      <c r="O457" s="7"/>
      <c r="P457" s="20"/>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3"/>
      <c r="BC457" s="3"/>
      <c r="BD457" s="8"/>
      <c r="BE457" s="8"/>
      <c r="BF457" s="8"/>
      <c r="BG457" s="3"/>
      <c r="BH457" s="3"/>
      <c r="BI457" s="8"/>
      <c r="BJ457" s="8"/>
      <c r="BK457" s="3"/>
      <c r="BL457" s="3"/>
      <c r="BM457" s="8"/>
      <c r="BN457" s="8"/>
      <c r="BO457" s="3"/>
      <c r="BP457" s="3"/>
      <c r="BQ457" s="8"/>
      <c r="BR457" s="8"/>
      <c r="BS457" s="3"/>
      <c r="BT457" s="3"/>
      <c r="BU457" s="8"/>
      <c r="BV457" s="8"/>
      <c r="BW457" s="3"/>
      <c r="BX457" s="3"/>
      <c r="BY457" s="9"/>
      <c r="BZ457" s="9"/>
      <c r="CA457" s="3"/>
      <c r="CB457" s="3"/>
      <c r="CC457" s="8"/>
      <c r="CD457" s="8"/>
      <c r="CE457" s="8"/>
      <c r="CF457" s="8"/>
      <c r="CG457" s="8"/>
      <c r="CH457" s="8"/>
      <c r="CI457" s="8"/>
      <c r="CJ457" s="8"/>
      <c r="CK457" s="8"/>
      <c r="CL457" s="8"/>
      <c r="CM457" s="8"/>
      <c r="CN457" s="8"/>
      <c r="CO457" s="8"/>
      <c r="CP457" s="8"/>
      <c r="CQ457" s="8"/>
      <c r="CR457" s="8"/>
      <c r="CS457" s="8"/>
      <c r="CT457" s="8"/>
      <c r="CU457" s="8"/>
      <c r="CV457" s="8"/>
      <c r="CW457" s="8"/>
      <c r="CX457" s="8"/>
      <c r="CY457" s="8"/>
      <c r="CZ457" s="8"/>
      <c r="DA457" s="8"/>
      <c r="DB457" s="8"/>
      <c r="DC457" s="8"/>
      <c r="DD457" s="8"/>
      <c r="DE457" s="8"/>
      <c r="DF457" s="8"/>
      <c r="DG457" s="8"/>
      <c r="DH457" s="8"/>
      <c r="DI457" s="8"/>
      <c r="DJ457" s="8"/>
      <c r="DK457" s="8"/>
      <c r="DL457" s="8"/>
      <c r="DM457" s="8"/>
      <c r="DN457" s="8"/>
      <c r="DO457" s="8"/>
      <c r="DP457" s="8"/>
      <c r="DQ457" s="8"/>
      <c r="DR457" s="8"/>
      <c r="DS457" s="8"/>
      <c r="DT457" s="8"/>
    </row>
    <row r="458" spans="1:124" ht="16" x14ac:dyDescent="0.2">
      <c r="A458" s="20"/>
      <c r="B458" s="2"/>
      <c r="C458" s="3"/>
      <c r="D458" s="4"/>
      <c r="E458" s="3"/>
      <c r="F458" s="3"/>
      <c r="G458" s="5"/>
      <c r="H458" s="3"/>
      <c r="I458" s="3"/>
      <c r="J458" s="3"/>
      <c r="K458" s="3"/>
      <c r="L458" s="6"/>
      <c r="M458" s="3"/>
      <c r="N458" s="3"/>
      <c r="O458" s="7"/>
      <c r="P458" s="20"/>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3"/>
      <c r="BC458" s="3"/>
      <c r="BD458" s="8"/>
      <c r="BE458" s="8"/>
      <c r="BF458" s="8"/>
      <c r="BG458" s="3"/>
      <c r="BH458" s="3"/>
      <c r="BI458" s="8"/>
      <c r="BJ458" s="8"/>
      <c r="BK458" s="3"/>
      <c r="BL458" s="3"/>
      <c r="BM458" s="8"/>
      <c r="BN458" s="8"/>
      <c r="BO458" s="3"/>
      <c r="BP458" s="3"/>
      <c r="BQ458" s="8"/>
      <c r="BR458" s="8"/>
      <c r="BS458" s="3"/>
      <c r="BT458" s="3"/>
      <c r="BU458" s="8"/>
      <c r="BV458" s="8"/>
      <c r="BW458" s="3"/>
      <c r="BX458" s="3"/>
      <c r="BY458" s="9"/>
      <c r="BZ458" s="9"/>
      <c r="CA458" s="3"/>
      <c r="CB458" s="3"/>
      <c r="CC458" s="8"/>
      <c r="CD458" s="8"/>
      <c r="CE458" s="8"/>
      <c r="CF458" s="8"/>
      <c r="CG458" s="8"/>
      <c r="CH458" s="8"/>
      <c r="CI458" s="8"/>
      <c r="CJ458" s="8"/>
      <c r="CK458" s="8"/>
      <c r="CL458" s="8"/>
      <c r="CM458" s="8"/>
      <c r="CN458" s="8"/>
      <c r="CO458" s="8"/>
      <c r="CP458" s="8"/>
      <c r="CQ458" s="8"/>
      <c r="CR458" s="8"/>
      <c r="CS458" s="8"/>
      <c r="CT458" s="8"/>
      <c r="CU458" s="8"/>
      <c r="CV458" s="8"/>
      <c r="CW458" s="8"/>
      <c r="CX458" s="8"/>
      <c r="CY458" s="8"/>
      <c r="CZ458" s="8"/>
      <c r="DA458" s="8"/>
      <c r="DB458" s="8"/>
      <c r="DC458" s="8"/>
      <c r="DD458" s="8"/>
      <c r="DE458" s="8"/>
      <c r="DF458" s="8"/>
      <c r="DG458" s="8"/>
      <c r="DH458" s="8"/>
      <c r="DI458" s="8"/>
      <c r="DJ458" s="8"/>
      <c r="DK458" s="8"/>
      <c r="DL458" s="8"/>
      <c r="DM458" s="8"/>
      <c r="DN458" s="8"/>
      <c r="DO458" s="8"/>
      <c r="DP458" s="8"/>
      <c r="DQ458" s="8"/>
      <c r="DR458" s="8"/>
      <c r="DS458" s="8"/>
      <c r="DT458" s="8"/>
    </row>
    <row r="459" spans="1:124" ht="16" x14ac:dyDescent="0.2">
      <c r="A459" s="20"/>
      <c r="B459" s="2"/>
      <c r="C459" s="3"/>
      <c r="D459" s="4"/>
      <c r="E459" s="3"/>
      <c r="F459" s="3"/>
      <c r="G459" s="5"/>
      <c r="H459" s="3"/>
      <c r="I459" s="3"/>
      <c r="J459" s="3"/>
      <c r="K459" s="3"/>
      <c r="L459" s="6"/>
      <c r="M459" s="3"/>
      <c r="N459" s="3"/>
      <c r="O459" s="7"/>
      <c r="P459" s="20"/>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3"/>
      <c r="BC459" s="3"/>
      <c r="BD459" s="8"/>
      <c r="BE459" s="8"/>
      <c r="BF459" s="8"/>
      <c r="BG459" s="3"/>
      <c r="BH459" s="3"/>
      <c r="BI459" s="8"/>
      <c r="BJ459" s="8"/>
      <c r="BK459" s="3"/>
      <c r="BL459" s="3"/>
      <c r="BM459" s="8"/>
      <c r="BN459" s="8"/>
      <c r="BO459" s="3"/>
      <c r="BP459" s="3"/>
      <c r="BQ459" s="8"/>
      <c r="BR459" s="8"/>
      <c r="BS459" s="3"/>
      <c r="BT459" s="3"/>
      <c r="BU459" s="8"/>
      <c r="BV459" s="8"/>
      <c r="BW459" s="3"/>
      <c r="BX459" s="3"/>
      <c r="BY459" s="9"/>
      <c r="BZ459" s="9"/>
      <c r="CA459" s="3"/>
      <c r="CB459" s="3"/>
      <c r="CC459" s="8"/>
      <c r="CD459" s="8"/>
      <c r="CE459" s="8"/>
      <c r="CF459" s="8"/>
      <c r="CG459" s="8"/>
      <c r="CH459" s="8"/>
      <c r="CI459" s="8"/>
      <c r="CJ459" s="8"/>
      <c r="CK459" s="8"/>
      <c r="CL459" s="8"/>
      <c r="CM459" s="8"/>
      <c r="CN459" s="8"/>
      <c r="CO459" s="8"/>
      <c r="CP459" s="8"/>
      <c r="CQ459" s="8"/>
      <c r="CR459" s="8"/>
      <c r="CS459" s="8"/>
      <c r="CT459" s="8"/>
      <c r="CU459" s="8"/>
      <c r="CV459" s="8"/>
      <c r="CW459" s="8"/>
      <c r="CX459" s="8"/>
      <c r="CY459" s="8"/>
      <c r="CZ459" s="8"/>
      <c r="DA459" s="8"/>
      <c r="DB459" s="8"/>
      <c r="DC459" s="8"/>
      <c r="DD459" s="8"/>
      <c r="DE459" s="8"/>
      <c r="DF459" s="8"/>
      <c r="DG459" s="8"/>
      <c r="DH459" s="8"/>
      <c r="DI459" s="8"/>
      <c r="DJ459" s="8"/>
      <c r="DK459" s="8"/>
      <c r="DL459" s="8"/>
      <c r="DM459" s="8"/>
      <c r="DN459" s="8"/>
      <c r="DO459" s="8"/>
      <c r="DP459" s="8"/>
      <c r="DQ459" s="8"/>
      <c r="DR459" s="8"/>
      <c r="DS459" s="8"/>
      <c r="DT459" s="8"/>
    </row>
    <row r="460" spans="1:124" ht="16" x14ac:dyDescent="0.2">
      <c r="A460" s="20"/>
      <c r="B460" s="2"/>
      <c r="C460" s="3"/>
      <c r="D460" s="4"/>
      <c r="E460" s="3"/>
      <c r="F460" s="3"/>
      <c r="G460" s="5"/>
      <c r="H460" s="3"/>
      <c r="I460" s="3"/>
      <c r="J460" s="3"/>
      <c r="K460" s="3"/>
      <c r="L460" s="6"/>
      <c r="M460" s="3"/>
      <c r="N460" s="3"/>
      <c r="O460" s="7"/>
      <c r="P460" s="20"/>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3"/>
      <c r="BC460" s="3"/>
      <c r="BD460" s="8"/>
      <c r="BE460" s="8"/>
      <c r="BF460" s="8"/>
      <c r="BG460" s="3"/>
      <c r="BH460" s="3"/>
      <c r="BI460" s="8"/>
      <c r="BJ460" s="8"/>
      <c r="BK460" s="3"/>
      <c r="BL460" s="3"/>
      <c r="BM460" s="8"/>
      <c r="BN460" s="8"/>
      <c r="BO460" s="3"/>
      <c r="BP460" s="3"/>
      <c r="BQ460" s="8"/>
      <c r="BR460" s="8"/>
      <c r="BS460" s="3"/>
      <c r="BT460" s="3"/>
      <c r="BU460" s="8"/>
      <c r="BV460" s="8"/>
      <c r="BW460" s="3"/>
      <c r="BX460" s="3"/>
      <c r="BY460" s="9"/>
      <c r="BZ460" s="9"/>
      <c r="CA460" s="3"/>
      <c r="CB460" s="3"/>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c r="DC460" s="8"/>
      <c r="DD460" s="8"/>
      <c r="DE460" s="8"/>
      <c r="DF460" s="8"/>
      <c r="DG460" s="8"/>
      <c r="DH460" s="8"/>
      <c r="DI460" s="8"/>
      <c r="DJ460" s="8"/>
      <c r="DK460" s="8"/>
      <c r="DL460" s="8"/>
      <c r="DM460" s="8"/>
      <c r="DN460" s="8"/>
      <c r="DO460" s="8"/>
      <c r="DP460" s="8"/>
      <c r="DQ460" s="8"/>
      <c r="DR460" s="8"/>
      <c r="DS460" s="8"/>
      <c r="DT460" s="8"/>
    </row>
    <row r="461" spans="1:124" ht="16" x14ac:dyDescent="0.2">
      <c r="A461" s="20"/>
      <c r="B461" s="2"/>
      <c r="C461" s="3"/>
      <c r="D461" s="4"/>
      <c r="E461" s="3"/>
      <c r="F461" s="3"/>
      <c r="G461" s="5"/>
      <c r="H461" s="3"/>
      <c r="I461" s="3"/>
      <c r="J461" s="3"/>
      <c r="K461" s="3"/>
      <c r="L461" s="6"/>
      <c r="M461" s="3"/>
      <c r="N461" s="3"/>
      <c r="O461" s="7"/>
      <c r="P461" s="20"/>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3"/>
      <c r="BC461" s="3"/>
      <c r="BD461" s="8"/>
      <c r="BE461" s="8"/>
      <c r="BF461" s="8"/>
      <c r="BG461" s="3"/>
      <c r="BH461" s="3"/>
      <c r="BI461" s="8"/>
      <c r="BJ461" s="8"/>
      <c r="BK461" s="3"/>
      <c r="BL461" s="3"/>
      <c r="BM461" s="8"/>
      <c r="BN461" s="8"/>
      <c r="BO461" s="3"/>
      <c r="BP461" s="3"/>
      <c r="BQ461" s="8"/>
      <c r="BR461" s="8"/>
      <c r="BS461" s="3"/>
      <c r="BT461" s="3"/>
      <c r="BU461" s="8"/>
      <c r="BV461" s="8"/>
      <c r="BW461" s="3"/>
      <c r="BX461" s="3"/>
      <c r="BY461" s="9"/>
      <c r="BZ461" s="9"/>
      <c r="CA461" s="3"/>
      <c r="CB461" s="3"/>
      <c r="CC461" s="8"/>
      <c r="CD461" s="8"/>
      <c r="CE461" s="8"/>
      <c r="CF461" s="8"/>
      <c r="CG461" s="8"/>
      <c r="CH461" s="8"/>
      <c r="CI461" s="8"/>
      <c r="CJ461" s="8"/>
      <c r="CK461" s="8"/>
      <c r="CL461" s="8"/>
      <c r="CM461" s="8"/>
      <c r="CN461" s="8"/>
      <c r="CO461" s="8"/>
      <c r="CP461" s="8"/>
      <c r="CQ461" s="8"/>
      <c r="CR461" s="8"/>
      <c r="CS461" s="8"/>
      <c r="CT461" s="8"/>
      <c r="CU461" s="8"/>
      <c r="CV461" s="8"/>
      <c r="CW461" s="8"/>
      <c r="CX461" s="8"/>
      <c r="CY461" s="8"/>
      <c r="CZ461" s="8"/>
      <c r="DA461" s="8"/>
      <c r="DB461" s="8"/>
      <c r="DC461" s="8"/>
      <c r="DD461" s="8"/>
      <c r="DE461" s="8"/>
      <c r="DF461" s="8"/>
      <c r="DG461" s="8"/>
      <c r="DH461" s="8"/>
      <c r="DI461" s="8"/>
      <c r="DJ461" s="8"/>
      <c r="DK461" s="8"/>
      <c r="DL461" s="8"/>
      <c r="DM461" s="8"/>
      <c r="DN461" s="8"/>
      <c r="DO461" s="8"/>
      <c r="DP461" s="8"/>
      <c r="DQ461" s="8"/>
      <c r="DR461" s="8"/>
      <c r="DS461" s="8"/>
      <c r="DT461" s="8"/>
    </row>
    <row r="462" spans="1:124" ht="16" x14ac:dyDescent="0.2">
      <c r="A462" s="20"/>
      <c r="B462" s="2"/>
      <c r="C462" s="3"/>
      <c r="D462" s="4"/>
      <c r="E462" s="3"/>
      <c r="F462" s="3"/>
      <c r="G462" s="5"/>
      <c r="H462" s="3"/>
      <c r="I462" s="3"/>
      <c r="J462" s="3"/>
      <c r="K462" s="3"/>
      <c r="L462" s="6"/>
      <c r="M462" s="3"/>
      <c r="N462" s="3"/>
      <c r="O462" s="7"/>
      <c r="P462" s="20"/>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3"/>
      <c r="BC462" s="3"/>
      <c r="BD462" s="8"/>
      <c r="BE462" s="8"/>
      <c r="BF462" s="8"/>
      <c r="BG462" s="3"/>
      <c r="BH462" s="3"/>
      <c r="BI462" s="8"/>
      <c r="BJ462" s="8"/>
      <c r="BK462" s="3"/>
      <c r="BL462" s="3"/>
      <c r="BM462" s="8"/>
      <c r="BN462" s="8"/>
      <c r="BO462" s="3"/>
      <c r="BP462" s="3"/>
      <c r="BQ462" s="8"/>
      <c r="BR462" s="8"/>
      <c r="BS462" s="3"/>
      <c r="BT462" s="3"/>
      <c r="BU462" s="8"/>
      <c r="BV462" s="8"/>
      <c r="BW462" s="3"/>
      <c r="BX462" s="3"/>
      <c r="BY462" s="9"/>
      <c r="BZ462" s="9"/>
      <c r="CA462" s="3"/>
      <c r="CB462" s="3"/>
      <c r="CC462" s="8"/>
      <c r="CD462" s="8"/>
      <c r="CE462" s="8"/>
      <c r="CF462" s="8"/>
      <c r="CG462" s="8"/>
      <c r="CH462" s="8"/>
      <c r="CI462" s="8"/>
      <c r="CJ462" s="8"/>
      <c r="CK462" s="8"/>
      <c r="CL462" s="8"/>
      <c r="CM462" s="8"/>
      <c r="CN462" s="8"/>
      <c r="CO462" s="8"/>
      <c r="CP462" s="8"/>
      <c r="CQ462" s="8"/>
      <c r="CR462" s="8"/>
      <c r="CS462" s="8"/>
      <c r="CT462" s="8"/>
      <c r="CU462" s="8"/>
      <c r="CV462" s="8"/>
      <c r="CW462" s="8"/>
      <c r="CX462" s="8"/>
      <c r="CY462" s="8"/>
      <c r="CZ462" s="8"/>
      <c r="DA462" s="8"/>
      <c r="DB462" s="8"/>
      <c r="DC462" s="8"/>
      <c r="DD462" s="8"/>
      <c r="DE462" s="8"/>
      <c r="DF462" s="8"/>
      <c r="DG462" s="8"/>
      <c r="DH462" s="8"/>
      <c r="DI462" s="8"/>
      <c r="DJ462" s="8"/>
      <c r="DK462" s="8"/>
      <c r="DL462" s="8"/>
      <c r="DM462" s="8"/>
      <c r="DN462" s="8"/>
      <c r="DO462" s="8"/>
      <c r="DP462" s="8"/>
      <c r="DQ462" s="8"/>
      <c r="DR462" s="8"/>
      <c r="DS462" s="8"/>
      <c r="DT462" s="8"/>
    </row>
    <row r="463" spans="1:124" ht="16" x14ac:dyDescent="0.2">
      <c r="A463" s="20"/>
      <c r="B463" s="2"/>
      <c r="C463" s="3"/>
      <c r="D463" s="4"/>
      <c r="E463" s="3"/>
      <c r="F463" s="3"/>
      <c r="G463" s="5"/>
      <c r="H463" s="3"/>
      <c r="I463" s="3"/>
      <c r="J463" s="3"/>
      <c r="K463" s="3"/>
      <c r="L463" s="6"/>
      <c r="M463" s="3"/>
      <c r="N463" s="3"/>
      <c r="O463" s="7"/>
      <c r="P463" s="20"/>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3"/>
      <c r="BC463" s="3"/>
      <c r="BD463" s="8"/>
      <c r="BE463" s="8"/>
      <c r="BF463" s="8"/>
      <c r="BG463" s="3"/>
      <c r="BH463" s="3"/>
      <c r="BI463" s="8"/>
      <c r="BJ463" s="8"/>
      <c r="BK463" s="3"/>
      <c r="BL463" s="3"/>
      <c r="BM463" s="8"/>
      <c r="BN463" s="8"/>
      <c r="BO463" s="3"/>
      <c r="BP463" s="3"/>
      <c r="BQ463" s="8"/>
      <c r="BR463" s="8"/>
      <c r="BS463" s="3"/>
      <c r="BT463" s="3"/>
      <c r="BU463" s="8"/>
      <c r="BV463" s="8"/>
      <c r="BW463" s="3"/>
      <c r="BX463" s="3"/>
      <c r="BY463" s="9"/>
      <c r="BZ463" s="9"/>
      <c r="CA463" s="3"/>
      <c r="CB463" s="3"/>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c r="DC463" s="8"/>
      <c r="DD463" s="8"/>
      <c r="DE463" s="8"/>
      <c r="DF463" s="8"/>
      <c r="DG463" s="8"/>
      <c r="DH463" s="8"/>
      <c r="DI463" s="8"/>
      <c r="DJ463" s="8"/>
      <c r="DK463" s="8"/>
      <c r="DL463" s="8"/>
      <c r="DM463" s="8"/>
      <c r="DN463" s="8"/>
      <c r="DO463" s="8"/>
      <c r="DP463" s="8"/>
      <c r="DQ463" s="8"/>
      <c r="DR463" s="8"/>
      <c r="DS463" s="8"/>
      <c r="DT463" s="8"/>
    </row>
    <row r="464" spans="1:124" ht="16" x14ac:dyDescent="0.2">
      <c r="A464" s="20"/>
      <c r="B464" s="2"/>
      <c r="C464" s="3"/>
      <c r="D464" s="4"/>
      <c r="E464" s="3"/>
      <c r="F464" s="3"/>
      <c r="G464" s="5"/>
      <c r="H464" s="3"/>
      <c r="I464" s="3"/>
      <c r="J464" s="3"/>
      <c r="K464" s="3"/>
      <c r="L464" s="6"/>
      <c r="M464" s="3"/>
      <c r="N464" s="3"/>
      <c r="O464" s="7"/>
      <c r="P464" s="20"/>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3"/>
      <c r="BC464" s="3"/>
      <c r="BD464" s="8"/>
      <c r="BE464" s="8"/>
      <c r="BF464" s="8"/>
      <c r="BG464" s="3"/>
      <c r="BH464" s="3"/>
      <c r="BI464" s="8"/>
      <c r="BJ464" s="8"/>
      <c r="BK464" s="3"/>
      <c r="BL464" s="3"/>
      <c r="BM464" s="8"/>
      <c r="BN464" s="8"/>
      <c r="BO464" s="3"/>
      <c r="BP464" s="3"/>
      <c r="BQ464" s="8"/>
      <c r="BR464" s="8"/>
      <c r="BS464" s="3"/>
      <c r="BT464" s="3"/>
      <c r="BU464" s="8"/>
      <c r="BV464" s="8"/>
      <c r="BW464" s="3"/>
      <c r="BX464" s="3"/>
      <c r="BY464" s="9"/>
      <c r="BZ464" s="9"/>
      <c r="CA464" s="3"/>
      <c r="CB464" s="3"/>
      <c r="CC464" s="8"/>
      <c r="CD464" s="8"/>
      <c r="CE464" s="8"/>
      <c r="CF464" s="8"/>
      <c r="CG464" s="8"/>
      <c r="CH464" s="8"/>
      <c r="CI464" s="8"/>
      <c r="CJ464" s="8"/>
      <c r="CK464" s="8"/>
      <c r="CL464" s="8"/>
      <c r="CM464" s="8"/>
      <c r="CN464" s="8"/>
      <c r="CO464" s="8"/>
      <c r="CP464" s="8"/>
      <c r="CQ464" s="8"/>
      <c r="CR464" s="8"/>
      <c r="CS464" s="8"/>
      <c r="CT464" s="8"/>
      <c r="CU464" s="8"/>
      <c r="CV464" s="8"/>
      <c r="CW464" s="8"/>
      <c r="CX464" s="8"/>
      <c r="CY464" s="8"/>
      <c r="CZ464" s="8"/>
      <c r="DA464" s="8"/>
      <c r="DB464" s="8"/>
      <c r="DC464" s="8"/>
      <c r="DD464" s="8"/>
      <c r="DE464" s="8"/>
      <c r="DF464" s="8"/>
      <c r="DG464" s="8"/>
      <c r="DH464" s="8"/>
      <c r="DI464" s="8"/>
      <c r="DJ464" s="8"/>
      <c r="DK464" s="8"/>
      <c r="DL464" s="8"/>
      <c r="DM464" s="8"/>
      <c r="DN464" s="8"/>
      <c r="DO464" s="8"/>
      <c r="DP464" s="8"/>
      <c r="DQ464" s="8"/>
      <c r="DR464" s="8"/>
      <c r="DS464" s="8"/>
      <c r="DT464" s="8"/>
    </row>
    <row r="465" spans="1:124" ht="16" x14ac:dyDescent="0.2">
      <c r="A465" s="20"/>
      <c r="B465" s="2"/>
      <c r="C465" s="3"/>
      <c r="D465" s="4"/>
      <c r="E465" s="3"/>
      <c r="F465" s="3"/>
      <c r="G465" s="5"/>
      <c r="H465" s="3"/>
      <c r="I465" s="3"/>
      <c r="J465" s="3"/>
      <c r="K465" s="3"/>
      <c r="L465" s="6"/>
      <c r="M465" s="3"/>
      <c r="N465" s="3"/>
      <c r="O465" s="7"/>
      <c r="P465" s="20"/>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3"/>
      <c r="BC465" s="3"/>
      <c r="BD465" s="8"/>
      <c r="BE465" s="8"/>
      <c r="BF465" s="8"/>
      <c r="BG465" s="3"/>
      <c r="BH465" s="3"/>
      <c r="BI465" s="8"/>
      <c r="BJ465" s="8"/>
      <c r="BK465" s="3"/>
      <c r="BL465" s="3"/>
      <c r="BM465" s="8"/>
      <c r="BN465" s="8"/>
      <c r="BO465" s="3"/>
      <c r="BP465" s="3"/>
      <c r="BQ465" s="8"/>
      <c r="BR465" s="8"/>
      <c r="BS465" s="3"/>
      <c r="BT465" s="3"/>
      <c r="BU465" s="8"/>
      <c r="BV465" s="8"/>
      <c r="BW465" s="3"/>
      <c r="BX465" s="3"/>
      <c r="BY465" s="9"/>
      <c r="BZ465" s="9"/>
      <c r="CA465" s="3"/>
      <c r="CB465" s="3"/>
      <c r="CC465" s="8"/>
      <c r="CD465" s="8"/>
      <c r="CE465" s="8"/>
      <c r="CF465" s="8"/>
      <c r="CG465" s="8"/>
      <c r="CH465" s="8"/>
      <c r="CI465" s="8"/>
      <c r="CJ465" s="8"/>
      <c r="CK465" s="8"/>
      <c r="CL465" s="8"/>
      <c r="CM465" s="8"/>
      <c r="CN465" s="8"/>
      <c r="CO465" s="8"/>
      <c r="CP465" s="8"/>
      <c r="CQ465" s="8"/>
      <c r="CR465" s="8"/>
      <c r="CS465" s="8"/>
      <c r="CT465" s="8"/>
      <c r="CU465" s="8"/>
      <c r="CV465" s="8"/>
      <c r="CW465" s="8"/>
      <c r="CX465" s="8"/>
      <c r="CY465" s="8"/>
      <c r="CZ465" s="8"/>
      <c r="DA465" s="8"/>
      <c r="DB465" s="8"/>
      <c r="DC465" s="8"/>
      <c r="DD465" s="8"/>
      <c r="DE465" s="8"/>
      <c r="DF465" s="8"/>
      <c r="DG465" s="8"/>
      <c r="DH465" s="8"/>
      <c r="DI465" s="8"/>
      <c r="DJ465" s="8"/>
      <c r="DK465" s="8"/>
      <c r="DL465" s="8"/>
      <c r="DM465" s="8"/>
      <c r="DN465" s="8"/>
      <c r="DO465" s="8"/>
      <c r="DP465" s="8"/>
      <c r="DQ465" s="8"/>
      <c r="DR465" s="8"/>
      <c r="DS465" s="8"/>
      <c r="DT465" s="8"/>
    </row>
    <row r="466" spans="1:124" ht="16" x14ac:dyDescent="0.2">
      <c r="A466" s="20"/>
      <c r="B466" s="2"/>
      <c r="C466" s="3"/>
      <c r="D466" s="4"/>
      <c r="E466" s="3"/>
      <c r="F466" s="3"/>
      <c r="G466" s="5"/>
      <c r="H466" s="3"/>
      <c r="I466" s="3"/>
      <c r="J466" s="3"/>
      <c r="K466" s="3"/>
      <c r="L466" s="6"/>
      <c r="M466" s="3"/>
      <c r="N466" s="3"/>
      <c r="O466" s="7"/>
      <c r="P466" s="20"/>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3"/>
      <c r="BC466" s="3"/>
      <c r="BD466" s="8"/>
      <c r="BE466" s="8"/>
      <c r="BF466" s="8"/>
      <c r="BG466" s="3"/>
      <c r="BH466" s="3"/>
      <c r="BI466" s="8"/>
      <c r="BJ466" s="8"/>
      <c r="BK466" s="3"/>
      <c r="BL466" s="3"/>
      <c r="BM466" s="8"/>
      <c r="BN466" s="8"/>
      <c r="BO466" s="3"/>
      <c r="BP466" s="3"/>
      <c r="BQ466" s="8"/>
      <c r="BR466" s="8"/>
      <c r="BS466" s="3"/>
      <c r="BT466" s="3"/>
      <c r="BU466" s="8"/>
      <c r="BV466" s="8"/>
      <c r="BW466" s="3"/>
      <c r="BX466" s="3"/>
      <c r="BY466" s="9"/>
      <c r="BZ466" s="9"/>
      <c r="CA466" s="3"/>
      <c r="CB466" s="3"/>
      <c r="CC466" s="8"/>
      <c r="CD466" s="8"/>
      <c r="CE466" s="8"/>
      <c r="CF466" s="8"/>
      <c r="CG466" s="8"/>
      <c r="CH466" s="8"/>
      <c r="CI466" s="8"/>
      <c r="CJ466" s="8"/>
      <c r="CK466" s="8"/>
      <c r="CL466" s="8"/>
      <c r="CM466" s="8"/>
      <c r="CN466" s="8"/>
      <c r="CO466" s="8"/>
      <c r="CP466" s="8"/>
      <c r="CQ466" s="8"/>
      <c r="CR466" s="8"/>
      <c r="CS466" s="8"/>
      <c r="CT466" s="8"/>
      <c r="CU466" s="8"/>
      <c r="CV466" s="8"/>
      <c r="CW466" s="8"/>
      <c r="CX466" s="8"/>
      <c r="CY466" s="8"/>
      <c r="CZ466" s="8"/>
      <c r="DA466" s="8"/>
      <c r="DB466" s="8"/>
      <c r="DC466" s="8"/>
      <c r="DD466" s="8"/>
      <c r="DE466" s="8"/>
      <c r="DF466" s="8"/>
      <c r="DG466" s="8"/>
      <c r="DH466" s="8"/>
      <c r="DI466" s="8"/>
      <c r="DJ466" s="8"/>
      <c r="DK466" s="8"/>
      <c r="DL466" s="8"/>
      <c r="DM466" s="8"/>
      <c r="DN466" s="8"/>
      <c r="DO466" s="8"/>
      <c r="DP466" s="8"/>
      <c r="DQ466" s="8"/>
      <c r="DR466" s="8"/>
      <c r="DS466" s="8"/>
      <c r="DT466" s="8"/>
    </row>
    <row r="467" spans="1:124" ht="16" x14ac:dyDescent="0.2">
      <c r="A467" s="20"/>
      <c r="B467" s="2"/>
      <c r="C467" s="3"/>
      <c r="D467" s="4"/>
      <c r="E467" s="3"/>
      <c r="F467" s="3"/>
      <c r="G467" s="5"/>
      <c r="H467" s="3"/>
      <c r="I467" s="3"/>
      <c r="J467" s="3"/>
      <c r="K467" s="3"/>
      <c r="L467" s="6"/>
      <c r="M467" s="3"/>
      <c r="N467" s="3"/>
      <c r="O467" s="7"/>
      <c r="P467" s="20"/>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3"/>
      <c r="BC467" s="3"/>
      <c r="BD467" s="8"/>
      <c r="BE467" s="8"/>
      <c r="BF467" s="8"/>
      <c r="BG467" s="3"/>
      <c r="BH467" s="3"/>
      <c r="BI467" s="8"/>
      <c r="BJ467" s="8"/>
      <c r="BK467" s="3"/>
      <c r="BL467" s="3"/>
      <c r="BM467" s="8"/>
      <c r="BN467" s="8"/>
      <c r="BO467" s="3"/>
      <c r="BP467" s="3"/>
      <c r="BQ467" s="8"/>
      <c r="BR467" s="8"/>
      <c r="BS467" s="3"/>
      <c r="BT467" s="3"/>
      <c r="BU467" s="8"/>
      <c r="BV467" s="8"/>
      <c r="BW467" s="3"/>
      <c r="BX467" s="3"/>
      <c r="BY467" s="9"/>
      <c r="BZ467" s="9"/>
      <c r="CA467" s="3"/>
      <c r="CB467" s="3"/>
      <c r="CC467" s="8"/>
      <c r="CD467" s="8"/>
      <c r="CE467" s="8"/>
      <c r="CF467" s="8"/>
      <c r="CG467" s="8"/>
      <c r="CH467" s="8"/>
      <c r="CI467" s="8"/>
      <c r="CJ467" s="8"/>
      <c r="CK467" s="8"/>
      <c r="CL467" s="8"/>
      <c r="CM467" s="8"/>
      <c r="CN467" s="8"/>
      <c r="CO467" s="8"/>
      <c r="CP467" s="8"/>
      <c r="CQ467" s="8"/>
      <c r="CR467" s="8"/>
      <c r="CS467" s="8"/>
      <c r="CT467" s="8"/>
      <c r="CU467" s="8"/>
      <c r="CV467" s="8"/>
      <c r="CW467" s="8"/>
      <c r="CX467" s="8"/>
      <c r="CY467" s="8"/>
      <c r="CZ467" s="8"/>
      <c r="DA467" s="8"/>
      <c r="DB467" s="8"/>
      <c r="DC467" s="8"/>
      <c r="DD467" s="8"/>
      <c r="DE467" s="8"/>
      <c r="DF467" s="8"/>
      <c r="DG467" s="8"/>
      <c r="DH467" s="8"/>
      <c r="DI467" s="8"/>
      <c r="DJ467" s="8"/>
      <c r="DK467" s="8"/>
      <c r="DL467" s="8"/>
      <c r="DM467" s="8"/>
      <c r="DN467" s="8"/>
      <c r="DO467" s="8"/>
      <c r="DP467" s="8"/>
      <c r="DQ467" s="8"/>
      <c r="DR467" s="8"/>
      <c r="DS467" s="8"/>
      <c r="DT467" s="8"/>
    </row>
    <row r="468" spans="1:124" ht="16" x14ac:dyDescent="0.2">
      <c r="A468" s="20"/>
      <c r="B468" s="2"/>
      <c r="C468" s="3"/>
      <c r="D468" s="4"/>
      <c r="E468" s="3"/>
      <c r="F468" s="3"/>
      <c r="G468" s="5"/>
      <c r="H468" s="3"/>
      <c r="I468" s="3"/>
      <c r="J468" s="3"/>
      <c r="K468" s="3"/>
      <c r="L468" s="6"/>
      <c r="M468" s="3"/>
      <c r="N468" s="3"/>
      <c r="O468" s="7"/>
      <c r="P468" s="20"/>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3"/>
      <c r="BC468" s="3"/>
      <c r="BD468" s="8"/>
      <c r="BE468" s="8"/>
      <c r="BF468" s="8"/>
      <c r="BG468" s="3"/>
      <c r="BH468" s="3"/>
      <c r="BI468" s="8"/>
      <c r="BJ468" s="8"/>
      <c r="BK468" s="3"/>
      <c r="BL468" s="3"/>
      <c r="BM468" s="8"/>
      <c r="BN468" s="8"/>
      <c r="BO468" s="3"/>
      <c r="BP468" s="3"/>
      <c r="BQ468" s="8"/>
      <c r="BR468" s="8"/>
      <c r="BS468" s="3"/>
      <c r="BT468" s="3"/>
      <c r="BU468" s="8"/>
      <c r="BV468" s="8"/>
      <c r="BW468" s="3"/>
      <c r="BX468" s="3"/>
      <c r="BY468" s="9"/>
      <c r="BZ468" s="9"/>
      <c r="CA468" s="3"/>
      <c r="CB468" s="3"/>
      <c r="CC468" s="8"/>
      <c r="CD468" s="8"/>
      <c r="CE468" s="8"/>
      <c r="CF468" s="8"/>
      <c r="CG468" s="8"/>
      <c r="CH468" s="8"/>
      <c r="CI468" s="8"/>
      <c r="CJ468" s="8"/>
      <c r="CK468" s="8"/>
      <c r="CL468" s="8"/>
      <c r="CM468" s="8"/>
      <c r="CN468" s="8"/>
      <c r="CO468" s="8"/>
      <c r="CP468" s="8"/>
      <c r="CQ468" s="8"/>
      <c r="CR468" s="8"/>
      <c r="CS468" s="8"/>
      <c r="CT468" s="8"/>
      <c r="CU468" s="8"/>
      <c r="CV468" s="8"/>
      <c r="CW468" s="8"/>
      <c r="CX468" s="8"/>
      <c r="CY468" s="8"/>
      <c r="CZ468" s="8"/>
      <c r="DA468" s="8"/>
      <c r="DB468" s="8"/>
      <c r="DC468" s="8"/>
      <c r="DD468" s="8"/>
      <c r="DE468" s="8"/>
      <c r="DF468" s="8"/>
      <c r="DG468" s="8"/>
      <c r="DH468" s="8"/>
      <c r="DI468" s="8"/>
      <c r="DJ468" s="8"/>
      <c r="DK468" s="8"/>
      <c r="DL468" s="8"/>
      <c r="DM468" s="8"/>
      <c r="DN468" s="8"/>
      <c r="DO468" s="8"/>
      <c r="DP468" s="8"/>
      <c r="DQ468" s="8"/>
      <c r="DR468" s="8"/>
      <c r="DS468" s="8"/>
      <c r="DT468" s="8"/>
    </row>
    <row r="469" spans="1:124" ht="16" x14ac:dyDescent="0.2">
      <c r="A469" s="20"/>
      <c r="B469" s="2"/>
      <c r="C469" s="3"/>
      <c r="D469" s="4"/>
      <c r="E469" s="3"/>
      <c r="F469" s="3"/>
      <c r="G469" s="5"/>
      <c r="H469" s="3"/>
      <c r="I469" s="3"/>
      <c r="J469" s="3"/>
      <c r="K469" s="3"/>
      <c r="L469" s="6"/>
      <c r="M469" s="3"/>
      <c r="N469" s="3"/>
      <c r="O469" s="7"/>
      <c r="P469" s="20"/>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3"/>
      <c r="BC469" s="3"/>
      <c r="BD469" s="8"/>
      <c r="BE469" s="8"/>
      <c r="BF469" s="8"/>
      <c r="BG469" s="3"/>
      <c r="BH469" s="3"/>
      <c r="BI469" s="8"/>
      <c r="BJ469" s="8"/>
      <c r="BK469" s="3"/>
      <c r="BL469" s="3"/>
      <c r="BM469" s="8"/>
      <c r="BN469" s="8"/>
      <c r="BO469" s="3"/>
      <c r="BP469" s="3"/>
      <c r="BQ469" s="8"/>
      <c r="BR469" s="8"/>
      <c r="BS469" s="3"/>
      <c r="BT469" s="3"/>
      <c r="BU469" s="8"/>
      <c r="BV469" s="8"/>
      <c r="BW469" s="3"/>
      <c r="BX469" s="3"/>
      <c r="BY469" s="9"/>
      <c r="BZ469" s="9"/>
      <c r="CA469" s="3"/>
      <c r="CB469" s="3"/>
      <c r="CC469" s="8"/>
      <c r="CD469" s="8"/>
      <c r="CE469" s="8"/>
      <c r="CF469" s="8"/>
      <c r="CG469" s="8"/>
      <c r="CH469" s="8"/>
      <c r="CI469" s="8"/>
      <c r="CJ469" s="8"/>
      <c r="CK469" s="8"/>
      <c r="CL469" s="8"/>
      <c r="CM469" s="8"/>
      <c r="CN469" s="8"/>
      <c r="CO469" s="8"/>
      <c r="CP469" s="8"/>
      <c r="CQ469" s="8"/>
      <c r="CR469" s="8"/>
      <c r="CS469" s="8"/>
      <c r="CT469" s="8"/>
      <c r="CU469" s="8"/>
      <c r="CV469" s="8"/>
      <c r="CW469" s="8"/>
      <c r="CX469" s="8"/>
      <c r="CY469" s="8"/>
      <c r="CZ469" s="8"/>
      <c r="DA469" s="8"/>
      <c r="DB469" s="8"/>
      <c r="DC469" s="8"/>
      <c r="DD469" s="8"/>
      <c r="DE469" s="8"/>
      <c r="DF469" s="8"/>
      <c r="DG469" s="8"/>
      <c r="DH469" s="8"/>
      <c r="DI469" s="8"/>
      <c r="DJ469" s="8"/>
      <c r="DK469" s="8"/>
      <c r="DL469" s="8"/>
      <c r="DM469" s="8"/>
      <c r="DN469" s="8"/>
      <c r="DO469" s="8"/>
      <c r="DP469" s="8"/>
      <c r="DQ469" s="8"/>
      <c r="DR469" s="8"/>
      <c r="DS469" s="8"/>
      <c r="DT469" s="8"/>
    </row>
    <row r="470" spans="1:124" ht="16" x14ac:dyDescent="0.2">
      <c r="A470" s="20"/>
      <c r="B470" s="2"/>
      <c r="C470" s="3"/>
      <c r="D470" s="4"/>
      <c r="E470" s="3"/>
      <c r="F470" s="3"/>
      <c r="G470" s="5"/>
      <c r="H470" s="3"/>
      <c r="I470" s="3"/>
      <c r="J470" s="3"/>
      <c r="K470" s="3"/>
      <c r="L470" s="6"/>
      <c r="M470" s="3"/>
      <c r="N470" s="3"/>
      <c r="O470" s="7"/>
      <c r="P470" s="20"/>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3"/>
      <c r="BC470" s="3"/>
      <c r="BD470" s="8"/>
      <c r="BE470" s="8"/>
      <c r="BF470" s="8"/>
      <c r="BG470" s="3"/>
      <c r="BH470" s="3"/>
      <c r="BI470" s="8"/>
      <c r="BJ470" s="8"/>
      <c r="BK470" s="3"/>
      <c r="BL470" s="3"/>
      <c r="BM470" s="8"/>
      <c r="BN470" s="8"/>
      <c r="BO470" s="3"/>
      <c r="BP470" s="3"/>
      <c r="BQ470" s="8"/>
      <c r="BR470" s="8"/>
      <c r="BS470" s="3"/>
      <c r="BT470" s="3"/>
      <c r="BU470" s="8"/>
      <c r="BV470" s="8"/>
      <c r="BW470" s="3"/>
      <c r="BX470" s="3"/>
      <c r="BY470" s="9"/>
      <c r="BZ470" s="9"/>
      <c r="CA470" s="3"/>
      <c r="CB470" s="3"/>
      <c r="CC470" s="8"/>
      <c r="CD470" s="8"/>
      <c r="CE470" s="8"/>
      <c r="CF470" s="8"/>
      <c r="CG470" s="8"/>
      <c r="CH470" s="8"/>
      <c r="CI470" s="8"/>
      <c r="CJ470" s="8"/>
      <c r="CK470" s="8"/>
      <c r="CL470" s="8"/>
      <c r="CM470" s="8"/>
      <c r="CN470" s="8"/>
      <c r="CO470" s="8"/>
      <c r="CP470" s="8"/>
      <c r="CQ470" s="8"/>
      <c r="CR470" s="8"/>
      <c r="CS470" s="8"/>
      <c r="CT470" s="8"/>
      <c r="CU470" s="8"/>
      <c r="CV470" s="8"/>
      <c r="CW470" s="8"/>
      <c r="CX470" s="8"/>
      <c r="CY470" s="8"/>
      <c r="CZ470" s="8"/>
      <c r="DA470" s="8"/>
      <c r="DB470" s="8"/>
      <c r="DC470" s="8"/>
      <c r="DD470" s="8"/>
      <c r="DE470" s="8"/>
      <c r="DF470" s="8"/>
      <c r="DG470" s="8"/>
      <c r="DH470" s="8"/>
      <c r="DI470" s="8"/>
      <c r="DJ470" s="8"/>
      <c r="DK470" s="8"/>
      <c r="DL470" s="8"/>
      <c r="DM470" s="8"/>
      <c r="DN470" s="8"/>
      <c r="DO470" s="8"/>
      <c r="DP470" s="8"/>
      <c r="DQ470" s="8"/>
      <c r="DR470" s="8"/>
      <c r="DS470" s="8"/>
      <c r="DT470" s="8"/>
    </row>
    <row r="471" spans="1:124" ht="16" x14ac:dyDescent="0.2">
      <c r="A471" s="20"/>
      <c r="B471" s="2"/>
      <c r="C471" s="3"/>
      <c r="D471" s="4"/>
      <c r="E471" s="3"/>
      <c r="F471" s="3"/>
      <c r="G471" s="5"/>
      <c r="H471" s="3"/>
      <c r="I471" s="3"/>
      <c r="J471" s="3"/>
      <c r="K471" s="3"/>
      <c r="L471" s="6"/>
      <c r="M471" s="3"/>
      <c r="N471" s="3"/>
      <c r="O471" s="7"/>
      <c r="P471" s="20"/>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3"/>
      <c r="BC471" s="3"/>
      <c r="BD471" s="8"/>
      <c r="BE471" s="8"/>
      <c r="BF471" s="8"/>
      <c r="BG471" s="3"/>
      <c r="BH471" s="3"/>
      <c r="BI471" s="8"/>
      <c r="BJ471" s="8"/>
      <c r="BK471" s="3"/>
      <c r="BL471" s="3"/>
      <c r="BM471" s="8"/>
      <c r="BN471" s="8"/>
      <c r="BO471" s="3"/>
      <c r="BP471" s="3"/>
      <c r="BQ471" s="8"/>
      <c r="BR471" s="8"/>
      <c r="BS471" s="3"/>
      <c r="BT471" s="3"/>
      <c r="BU471" s="8"/>
      <c r="BV471" s="8"/>
      <c r="BW471" s="3"/>
      <c r="BX471" s="3"/>
      <c r="BY471" s="9"/>
      <c r="BZ471" s="9"/>
      <c r="CA471" s="3"/>
      <c r="CB471" s="3"/>
      <c r="CC471" s="8"/>
      <c r="CD471" s="8"/>
      <c r="CE471" s="8"/>
      <c r="CF471" s="8"/>
      <c r="CG471" s="8"/>
      <c r="CH471" s="8"/>
      <c r="CI471" s="8"/>
      <c r="CJ471" s="8"/>
      <c r="CK471" s="8"/>
      <c r="CL471" s="8"/>
      <c r="CM471" s="8"/>
      <c r="CN471" s="8"/>
      <c r="CO471" s="8"/>
      <c r="CP471" s="8"/>
      <c r="CQ471" s="8"/>
      <c r="CR471" s="8"/>
      <c r="CS471" s="8"/>
      <c r="CT471" s="8"/>
      <c r="CU471" s="8"/>
      <c r="CV471" s="8"/>
      <c r="CW471" s="8"/>
      <c r="CX471" s="8"/>
      <c r="CY471" s="8"/>
      <c r="CZ471" s="8"/>
      <c r="DA471" s="8"/>
      <c r="DB471" s="8"/>
      <c r="DC471" s="8"/>
      <c r="DD471" s="8"/>
      <c r="DE471" s="8"/>
      <c r="DF471" s="8"/>
      <c r="DG471" s="8"/>
      <c r="DH471" s="8"/>
      <c r="DI471" s="8"/>
      <c r="DJ471" s="8"/>
      <c r="DK471" s="8"/>
      <c r="DL471" s="8"/>
      <c r="DM471" s="8"/>
      <c r="DN471" s="8"/>
      <c r="DO471" s="8"/>
      <c r="DP471" s="8"/>
      <c r="DQ471" s="8"/>
      <c r="DR471" s="8"/>
      <c r="DS471" s="8"/>
      <c r="DT471" s="8"/>
    </row>
    <row r="472" spans="1:124" ht="16" x14ac:dyDescent="0.2">
      <c r="A472" s="20"/>
      <c r="B472" s="2"/>
      <c r="C472" s="3"/>
      <c r="D472" s="4"/>
      <c r="E472" s="3"/>
      <c r="F472" s="3"/>
      <c r="G472" s="5"/>
      <c r="H472" s="3"/>
      <c r="I472" s="3"/>
      <c r="J472" s="3"/>
      <c r="K472" s="3"/>
      <c r="L472" s="6"/>
      <c r="M472" s="3"/>
      <c r="N472" s="3"/>
      <c r="O472" s="7"/>
      <c r="P472" s="20"/>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3"/>
      <c r="BC472" s="3"/>
      <c r="BD472" s="8"/>
      <c r="BE472" s="8"/>
      <c r="BF472" s="8"/>
      <c r="BG472" s="3"/>
      <c r="BH472" s="3"/>
      <c r="BI472" s="8"/>
      <c r="BJ472" s="8"/>
      <c r="BK472" s="3"/>
      <c r="BL472" s="3"/>
      <c r="BM472" s="8"/>
      <c r="BN472" s="8"/>
      <c r="BO472" s="3"/>
      <c r="BP472" s="3"/>
      <c r="BQ472" s="8"/>
      <c r="BR472" s="8"/>
      <c r="BS472" s="3"/>
      <c r="BT472" s="3"/>
      <c r="BU472" s="8"/>
      <c r="BV472" s="8"/>
      <c r="BW472" s="3"/>
      <c r="BX472" s="3"/>
      <c r="BY472" s="9"/>
      <c r="BZ472" s="9"/>
      <c r="CA472" s="3"/>
      <c r="CB472" s="3"/>
      <c r="CC472" s="8"/>
      <c r="CD472" s="8"/>
      <c r="CE472" s="8"/>
      <c r="CF472" s="8"/>
      <c r="CG472" s="8"/>
      <c r="CH472" s="8"/>
      <c r="CI472" s="8"/>
      <c r="CJ472" s="8"/>
      <c r="CK472" s="8"/>
      <c r="CL472" s="8"/>
      <c r="CM472" s="8"/>
      <c r="CN472" s="8"/>
      <c r="CO472" s="8"/>
      <c r="CP472" s="8"/>
      <c r="CQ472" s="8"/>
      <c r="CR472" s="8"/>
      <c r="CS472" s="8"/>
      <c r="CT472" s="8"/>
      <c r="CU472" s="8"/>
      <c r="CV472" s="8"/>
      <c r="CW472" s="8"/>
      <c r="CX472" s="8"/>
      <c r="CY472" s="8"/>
      <c r="CZ472" s="8"/>
      <c r="DA472" s="8"/>
      <c r="DB472" s="8"/>
      <c r="DC472" s="8"/>
      <c r="DD472" s="8"/>
      <c r="DE472" s="8"/>
      <c r="DF472" s="8"/>
      <c r="DG472" s="8"/>
      <c r="DH472" s="8"/>
      <c r="DI472" s="8"/>
      <c r="DJ472" s="8"/>
      <c r="DK472" s="8"/>
      <c r="DL472" s="8"/>
      <c r="DM472" s="8"/>
      <c r="DN472" s="8"/>
      <c r="DO472" s="8"/>
      <c r="DP472" s="8"/>
      <c r="DQ472" s="8"/>
      <c r="DR472" s="8"/>
      <c r="DS472" s="8"/>
      <c r="DT472" s="8"/>
    </row>
    <row r="473" spans="1:124" ht="16" x14ac:dyDescent="0.2">
      <c r="A473" s="20"/>
      <c r="B473" s="2"/>
      <c r="C473" s="3"/>
      <c r="D473" s="4"/>
      <c r="E473" s="3"/>
      <c r="F473" s="3"/>
      <c r="G473" s="5"/>
      <c r="H473" s="3"/>
      <c r="I473" s="3"/>
      <c r="J473" s="3"/>
      <c r="K473" s="3"/>
      <c r="L473" s="6"/>
      <c r="M473" s="3"/>
      <c r="N473" s="3"/>
      <c r="O473" s="7"/>
      <c r="P473" s="20"/>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3"/>
      <c r="BC473" s="3"/>
      <c r="BD473" s="8"/>
      <c r="BE473" s="8"/>
      <c r="BF473" s="8"/>
      <c r="BG473" s="3"/>
      <c r="BH473" s="3"/>
      <c r="BI473" s="8"/>
      <c r="BJ473" s="8"/>
      <c r="BK473" s="3"/>
      <c r="BL473" s="3"/>
      <c r="BM473" s="8"/>
      <c r="BN473" s="8"/>
      <c r="BO473" s="3"/>
      <c r="BP473" s="3"/>
      <c r="BQ473" s="8"/>
      <c r="BR473" s="8"/>
      <c r="BS473" s="3"/>
      <c r="BT473" s="3"/>
      <c r="BU473" s="8"/>
      <c r="BV473" s="8"/>
      <c r="BW473" s="3"/>
      <c r="BX473" s="3"/>
      <c r="BY473" s="9"/>
      <c r="BZ473" s="9"/>
      <c r="CA473" s="3"/>
      <c r="CB473" s="3"/>
      <c r="CC473" s="8"/>
      <c r="CD473" s="8"/>
      <c r="CE473" s="8"/>
      <c r="CF473" s="8"/>
      <c r="CG473" s="8"/>
      <c r="CH473" s="8"/>
      <c r="CI473" s="8"/>
      <c r="CJ473" s="8"/>
      <c r="CK473" s="8"/>
      <c r="CL473" s="8"/>
      <c r="CM473" s="8"/>
      <c r="CN473" s="8"/>
      <c r="CO473" s="8"/>
      <c r="CP473" s="8"/>
      <c r="CQ473" s="8"/>
      <c r="CR473" s="8"/>
      <c r="CS473" s="8"/>
      <c r="CT473" s="8"/>
      <c r="CU473" s="8"/>
      <c r="CV473" s="8"/>
      <c r="CW473" s="8"/>
      <c r="CX473" s="8"/>
      <c r="CY473" s="8"/>
      <c r="CZ473" s="8"/>
      <c r="DA473" s="8"/>
      <c r="DB473" s="8"/>
      <c r="DC473" s="8"/>
      <c r="DD473" s="8"/>
      <c r="DE473" s="8"/>
      <c r="DF473" s="8"/>
      <c r="DG473" s="8"/>
      <c r="DH473" s="8"/>
      <c r="DI473" s="8"/>
      <c r="DJ473" s="8"/>
      <c r="DK473" s="8"/>
      <c r="DL473" s="8"/>
      <c r="DM473" s="8"/>
      <c r="DN473" s="8"/>
      <c r="DO473" s="8"/>
      <c r="DP473" s="8"/>
      <c r="DQ473" s="8"/>
      <c r="DR473" s="8"/>
      <c r="DS473" s="8"/>
      <c r="DT473" s="8"/>
    </row>
    <row r="474" spans="1:124" ht="16" x14ac:dyDescent="0.2">
      <c r="A474" s="20"/>
      <c r="B474" s="2"/>
      <c r="C474" s="3"/>
      <c r="D474" s="4"/>
      <c r="E474" s="3"/>
      <c r="F474" s="3"/>
      <c r="G474" s="5"/>
      <c r="H474" s="3"/>
      <c r="I474" s="3"/>
      <c r="J474" s="3"/>
      <c r="K474" s="3"/>
      <c r="L474" s="6"/>
      <c r="M474" s="3"/>
      <c r="N474" s="3"/>
      <c r="O474" s="7"/>
      <c r="P474" s="20"/>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3"/>
      <c r="BC474" s="3"/>
      <c r="BD474" s="8"/>
      <c r="BE474" s="8"/>
      <c r="BF474" s="8"/>
      <c r="BG474" s="3"/>
      <c r="BH474" s="3"/>
      <c r="BI474" s="8"/>
      <c r="BJ474" s="8"/>
      <c r="BK474" s="3"/>
      <c r="BL474" s="3"/>
      <c r="BM474" s="8"/>
      <c r="BN474" s="8"/>
      <c r="BO474" s="3"/>
      <c r="BP474" s="3"/>
      <c r="BQ474" s="8"/>
      <c r="BR474" s="8"/>
      <c r="BS474" s="3"/>
      <c r="BT474" s="3"/>
      <c r="BU474" s="8"/>
      <c r="BV474" s="8"/>
      <c r="BW474" s="3"/>
      <c r="BX474" s="3"/>
      <c r="BY474" s="9"/>
      <c r="BZ474" s="9"/>
      <c r="CA474" s="3"/>
      <c r="CB474" s="3"/>
      <c r="CC474" s="8"/>
      <c r="CD474" s="8"/>
      <c r="CE474" s="8"/>
      <c r="CF474" s="8"/>
      <c r="CG474" s="8"/>
      <c r="CH474" s="8"/>
      <c r="CI474" s="8"/>
      <c r="CJ474" s="8"/>
      <c r="CK474" s="8"/>
      <c r="CL474" s="8"/>
      <c r="CM474" s="8"/>
      <c r="CN474" s="8"/>
      <c r="CO474" s="8"/>
      <c r="CP474" s="8"/>
      <c r="CQ474" s="8"/>
      <c r="CR474" s="8"/>
      <c r="CS474" s="8"/>
      <c r="CT474" s="8"/>
      <c r="CU474" s="8"/>
      <c r="CV474" s="8"/>
      <c r="CW474" s="8"/>
      <c r="CX474" s="8"/>
      <c r="CY474" s="8"/>
      <c r="CZ474" s="8"/>
      <c r="DA474" s="8"/>
      <c r="DB474" s="8"/>
      <c r="DC474" s="8"/>
      <c r="DD474" s="8"/>
      <c r="DE474" s="8"/>
      <c r="DF474" s="8"/>
      <c r="DG474" s="8"/>
      <c r="DH474" s="8"/>
      <c r="DI474" s="8"/>
      <c r="DJ474" s="8"/>
      <c r="DK474" s="8"/>
      <c r="DL474" s="8"/>
      <c r="DM474" s="8"/>
      <c r="DN474" s="8"/>
      <c r="DO474" s="8"/>
      <c r="DP474" s="8"/>
      <c r="DQ474" s="8"/>
      <c r="DR474" s="8"/>
      <c r="DS474" s="8"/>
      <c r="DT474" s="8"/>
    </row>
    <row r="475" spans="1:124" ht="16" x14ac:dyDescent="0.2">
      <c r="A475" s="20"/>
      <c r="B475" s="2"/>
      <c r="C475" s="3"/>
      <c r="D475" s="4"/>
      <c r="E475" s="3"/>
      <c r="F475" s="3"/>
      <c r="G475" s="5"/>
      <c r="H475" s="3"/>
      <c r="I475" s="3"/>
      <c r="J475" s="3"/>
      <c r="K475" s="3"/>
      <c r="L475" s="6"/>
      <c r="M475" s="3"/>
      <c r="N475" s="3"/>
      <c r="O475" s="7"/>
      <c r="P475" s="20"/>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3"/>
      <c r="BC475" s="3"/>
      <c r="BD475" s="8"/>
      <c r="BE475" s="8"/>
      <c r="BF475" s="8"/>
      <c r="BG475" s="3"/>
      <c r="BH475" s="3"/>
      <c r="BI475" s="8"/>
      <c r="BJ475" s="8"/>
      <c r="BK475" s="3"/>
      <c r="BL475" s="3"/>
      <c r="BM475" s="8"/>
      <c r="BN475" s="8"/>
      <c r="BO475" s="3"/>
      <c r="BP475" s="3"/>
      <c r="BQ475" s="8"/>
      <c r="BR475" s="8"/>
      <c r="BS475" s="3"/>
      <c r="BT475" s="3"/>
      <c r="BU475" s="8"/>
      <c r="BV475" s="8"/>
      <c r="BW475" s="3"/>
      <c r="BX475" s="3"/>
      <c r="BY475" s="9"/>
      <c r="BZ475" s="9"/>
      <c r="CA475" s="3"/>
      <c r="CB475" s="3"/>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c r="DC475" s="8"/>
      <c r="DD475" s="8"/>
      <c r="DE475" s="8"/>
      <c r="DF475" s="8"/>
      <c r="DG475" s="8"/>
      <c r="DH475" s="8"/>
      <c r="DI475" s="8"/>
      <c r="DJ475" s="8"/>
      <c r="DK475" s="8"/>
      <c r="DL475" s="8"/>
      <c r="DM475" s="8"/>
      <c r="DN475" s="8"/>
      <c r="DO475" s="8"/>
      <c r="DP475" s="8"/>
      <c r="DQ475" s="8"/>
      <c r="DR475" s="8"/>
      <c r="DS475" s="8"/>
      <c r="DT475" s="8"/>
    </row>
    <row r="476" spans="1:124" ht="16" x14ac:dyDescent="0.2">
      <c r="A476" s="20"/>
      <c r="B476" s="2"/>
      <c r="C476" s="3"/>
      <c r="D476" s="4"/>
      <c r="E476" s="3"/>
      <c r="F476" s="3"/>
      <c r="G476" s="5"/>
      <c r="H476" s="3"/>
      <c r="I476" s="3"/>
      <c r="J476" s="3"/>
      <c r="K476" s="3"/>
      <c r="L476" s="6"/>
      <c r="M476" s="3"/>
      <c r="N476" s="3"/>
      <c r="O476" s="7"/>
      <c r="P476" s="20"/>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3"/>
      <c r="BC476" s="3"/>
      <c r="BD476" s="8"/>
      <c r="BE476" s="8"/>
      <c r="BF476" s="8"/>
      <c r="BG476" s="3"/>
      <c r="BH476" s="3"/>
      <c r="BI476" s="8"/>
      <c r="BJ476" s="8"/>
      <c r="BK476" s="3"/>
      <c r="BL476" s="3"/>
      <c r="BM476" s="8"/>
      <c r="BN476" s="8"/>
      <c r="BO476" s="3"/>
      <c r="BP476" s="3"/>
      <c r="BQ476" s="8"/>
      <c r="BR476" s="8"/>
      <c r="BS476" s="3"/>
      <c r="BT476" s="3"/>
      <c r="BU476" s="8"/>
      <c r="BV476" s="8"/>
      <c r="BW476" s="3"/>
      <c r="BX476" s="3"/>
      <c r="BY476" s="9"/>
      <c r="BZ476" s="9"/>
      <c r="CA476" s="3"/>
      <c r="CB476" s="3"/>
      <c r="CC476" s="8"/>
      <c r="CD476" s="8"/>
      <c r="CE476" s="8"/>
      <c r="CF476" s="8"/>
      <c r="CG476" s="8"/>
      <c r="CH476" s="8"/>
      <c r="CI476" s="8"/>
      <c r="CJ476" s="8"/>
      <c r="CK476" s="8"/>
      <c r="CL476" s="8"/>
      <c r="CM476" s="8"/>
      <c r="CN476" s="8"/>
      <c r="CO476" s="8"/>
      <c r="CP476" s="8"/>
      <c r="CQ476" s="8"/>
      <c r="CR476" s="8"/>
      <c r="CS476" s="8"/>
      <c r="CT476" s="8"/>
      <c r="CU476" s="8"/>
      <c r="CV476" s="8"/>
      <c r="CW476" s="8"/>
      <c r="CX476" s="8"/>
      <c r="CY476" s="8"/>
      <c r="CZ476" s="8"/>
      <c r="DA476" s="8"/>
      <c r="DB476" s="8"/>
      <c r="DC476" s="8"/>
      <c r="DD476" s="8"/>
      <c r="DE476" s="8"/>
      <c r="DF476" s="8"/>
      <c r="DG476" s="8"/>
      <c r="DH476" s="8"/>
      <c r="DI476" s="8"/>
      <c r="DJ476" s="8"/>
      <c r="DK476" s="8"/>
      <c r="DL476" s="8"/>
      <c r="DM476" s="8"/>
      <c r="DN476" s="8"/>
      <c r="DO476" s="8"/>
      <c r="DP476" s="8"/>
      <c r="DQ476" s="8"/>
      <c r="DR476" s="8"/>
      <c r="DS476" s="8"/>
      <c r="DT476" s="8"/>
    </row>
    <row r="477" spans="1:124" ht="16" x14ac:dyDescent="0.2">
      <c r="A477" s="20"/>
      <c r="B477" s="2"/>
      <c r="C477" s="3"/>
      <c r="D477" s="4"/>
      <c r="E477" s="3"/>
      <c r="F477" s="3"/>
      <c r="G477" s="5"/>
      <c r="H477" s="3"/>
      <c r="I477" s="3"/>
      <c r="J477" s="3"/>
      <c r="K477" s="3"/>
      <c r="L477" s="6"/>
      <c r="M477" s="3"/>
      <c r="N477" s="3"/>
      <c r="O477" s="7"/>
      <c r="P477" s="20"/>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3"/>
      <c r="BC477" s="3"/>
      <c r="BD477" s="8"/>
      <c r="BE477" s="8"/>
      <c r="BF477" s="8"/>
      <c r="BG477" s="3"/>
      <c r="BH477" s="3"/>
      <c r="BI477" s="8"/>
      <c r="BJ477" s="8"/>
      <c r="BK477" s="3"/>
      <c r="BL477" s="3"/>
      <c r="BM477" s="8"/>
      <c r="BN477" s="8"/>
      <c r="BO477" s="3"/>
      <c r="BP477" s="3"/>
      <c r="BQ477" s="8"/>
      <c r="BR477" s="8"/>
      <c r="BS477" s="3"/>
      <c r="BT477" s="3"/>
      <c r="BU477" s="8"/>
      <c r="BV477" s="8"/>
      <c r="BW477" s="3"/>
      <c r="BX477" s="3"/>
      <c r="BY477" s="9"/>
      <c r="BZ477" s="9"/>
      <c r="CA477" s="3"/>
      <c r="CB477" s="3"/>
      <c r="CC477" s="8"/>
      <c r="CD477" s="8"/>
      <c r="CE477" s="8"/>
      <c r="CF477" s="8"/>
      <c r="CG477" s="8"/>
      <c r="CH477" s="8"/>
      <c r="CI477" s="8"/>
      <c r="CJ477" s="8"/>
      <c r="CK477" s="8"/>
      <c r="CL477" s="8"/>
      <c r="CM477" s="8"/>
      <c r="CN477" s="8"/>
      <c r="CO477" s="8"/>
      <c r="CP477" s="8"/>
      <c r="CQ477" s="8"/>
      <c r="CR477" s="8"/>
      <c r="CS477" s="8"/>
      <c r="CT477" s="8"/>
      <c r="CU477" s="8"/>
      <c r="CV477" s="8"/>
      <c r="CW477" s="8"/>
      <c r="CX477" s="8"/>
      <c r="CY477" s="8"/>
      <c r="CZ477" s="8"/>
      <c r="DA477" s="8"/>
      <c r="DB477" s="8"/>
      <c r="DC477" s="8"/>
      <c r="DD477" s="8"/>
      <c r="DE477" s="8"/>
      <c r="DF477" s="8"/>
      <c r="DG477" s="8"/>
      <c r="DH477" s="8"/>
      <c r="DI477" s="8"/>
      <c r="DJ477" s="8"/>
      <c r="DK477" s="8"/>
      <c r="DL477" s="8"/>
      <c r="DM477" s="8"/>
      <c r="DN477" s="8"/>
      <c r="DO477" s="8"/>
      <c r="DP477" s="8"/>
      <c r="DQ477" s="8"/>
      <c r="DR477" s="8"/>
      <c r="DS477" s="8"/>
      <c r="DT477" s="8"/>
    </row>
    <row r="478" spans="1:124" ht="16" x14ac:dyDescent="0.2">
      <c r="A478" s="20"/>
      <c r="B478" s="2"/>
      <c r="C478" s="3"/>
      <c r="D478" s="4"/>
      <c r="E478" s="3"/>
      <c r="F478" s="3"/>
      <c r="G478" s="5"/>
      <c r="H478" s="3"/>
      <c r="I478" s="3"/>
      <c r="J478" s="3"/>
      <c r="K478" s="3"/>
      <c r="L478" s="6"/>
      <c r="M478" s="3"/>
      <c r="N478" s="3"/>
      <c r="O478" s="7"/>
      <c r="P478" s="20"/>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3"/>
      <c r="BC478" s="3"/>
      <c r="BD478" s="8"/>
      <c r="BE478" s="8"/>
      <c r="BF478" s="8"/>
      <c r="BG478" s="3"/>
      <c r="BH478" s="3"/>
      <c r="BI478" s="8"/>
      <c r="BJ478" s="8"/>
      <c r="BK478" s="3"/>
      <c r="BL478" s="3"/>
      <c r="BM478" s="8"/>
      <c r="BN478" s="8"/>
      <c r="BO478" s="3"/>
      <c r="BP478" s="3"/>
      <c r="BQ478" s="8"/>
      <c r="BR478" s="8"/>
      <c r="BS478" s="3"/>
      <c r="BT478" s="3"/>
      <c r="BU478" s="8"/>
      <c r="BV478" s="8"/>
      <c r="BW478" s="3"/>
      <c r="BX478" s="3"/>
      <c r="BY478" s="9"/>
      <c r="BZ478" s="9"/>
      <c r="CA478" s="3"/>
      <c r="CB478" s="3"/>
      <c r="CC478" s="8"/>
      <c r="CD478" s="8"/>
      <c r="CE478" s="8"/>
      <c r="CF478" s="8"/>
      <c r="CG478" s="8"/>
      <c r="CH478" s="8"/>
      <c r="CI478" s="8"/>
      <c r="CJ478" s="8"/>
      <c r="CK478" s="8"/>
      <c r="CL478" s="8"/>
      <c r="CM478" s="8"/>
      <c r="CN478" s="8"/>
      <c r="CO478" s="8"/>
      <c r="CP478" s="8"/>
      <c r="CQ478" s="8"/>
      <c r="CR478" s="8"/>
      <c r="CS478" s="8"/>
      <c r="CT478" s="8"/>
      <c r="CU478" s="8"/>
      <c r="CV478" s="8"/>
      <c r="CW478" s="8"/>
      <c r="CX478" s="8"/>
      <c r="CY478" s="8"/>
      <c r="CZ478" s="8"/>
      <c r="DA478" s="8"/>
      <c r="DB478" s="8"/>
      <c r="DC478" s="8"/>
      <c r="DD478" s="8"/>
      <c r="DE478" s="8"/>
      <c r="DF478" s="8"/>
      <c r="DG478" s="8"/>
      <c r="DH478" s="8"/>
      <c r="DI478" s="8"/>
      <c r="DJ478" s="8"/>
      <c r="DK478" s="8"/>
      <c r="DL478" s="8"/>
      <c r="DM478" s="8"/>
      <c r="DN478" s="8"/>
      <c r="DO478" s="8"/>
      <c r="DP478" s="8"/>
      <c r="DQ478" s="8"/>
      <c r="DR478" s="8"/>
      <c r="DS478" s="8"/>
      <c r="DT478" s="8"/>
    </row>
    <row r="479" spans="1:124" ht="16" x14ac:dyDescent="0.2">
      <c r="A479" s="20"/>
      <c r="B479" s="2"/>
      <c r="C479" s="3"/>
      <c r="D479" s="4"/>
      <c r="E479" s="3"/>
      <c r="F479" s="3"/>
      <c r="G479" s="5"/>
      <c r="H479" s="3"/>
      <c r="I479" s="3"/>
      <c r="J479" s="3"/>
      <c r="K479" s="3"/>
      <c r="L479" s="6"/>
      <c r="M479" s="3"/>
      <c r="N479" s="3"/>
      <c r="O479" s="7"/>
      <c r="P479" s="20"/>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3"/>
      <c r="BC479" s="3"/>
      <c r="BD479" s="8"/>
      <c r="BE479" s="8"/>
      <c r="BF479" s="8"/>
      <c r="BG479" s="3"/>
      <c r="BH479" s="3"/>
      <c r="BI479" s="8"/>
      <c r="BJ479" s="8"/>
      <c r="BK479" s="3"/>
      <c r="BL479" s="3"/>
      <c r="BM479" s="8"/>
      <c r="BN479" s="8"/>
      <c r="BO479" s="3"/>
      <c r="BP479" s="3"/>
      <c r="BQ479" s="8"/>
      <c r="BR479" s="8"/>
      <c r="BS479" s="3"/>
      <c r="BT479" s="3"/>
      <c r="BU479" s="8"/>
      <c r="BV479" s="8"/>
      <c r="BW479" s="3"/>
      <c r="BX479" s="3"/>
      <c r="BY479" s="9"/>
      <c r="BZ479" s="9"/>
      <c r="CA479" s="3"/>
      <c r="CB479" s="3"/>
      <c r="CC479" s="8"/>
      <c r="CD479" s="8"/>
      <c r="CE479" s="8"/>
      <c r="CF479" s="8"/>
      <c r="CG479" s="8"/>
      <c r="CH479" s="8"/>
      <c r="CI479" s="8"/>
      <c r="CJ479" s="8"/>
      <c r="CK479" s="8"/>
      <c r="CL479" s="8"/>
      <c r="CM479" s="8"/>
      <c r="CN479" s="8"/>
      <c r="CO479" s="8"/>
      <c r="CP479" s="8"/>
      <c r="CQ479" s="8"/>
      <c r="CR479" s="8"/>
      <c r="CS479" s="8"/>
      <c r="CT479" s="8"/>
      <c r="CU479" s="8"/>
      <c r="CV479" s="8"/>
      <c r="CW479" s="8"/>
      <c r="CX479" s="8"/>
      <c r="CY479" s="8"/>
      <c r="CZ479" s="8"/>
      <c r="DA479" s="8"/>
      <c r="DB479" s="8"/>
      <c r="DC479" s="8"/>
      <c r="DD479" s="8"/>
      <c r="DE479" s="8"/>
      <c r="DF479" s="8"/>
      <c r="DG479" s="8"/>
      <c r="DH479" s="8"/>
      <c r="DI479" s="8"/>
      <c r="DJ479" s="8"/>
      <c r="DK479" s="8"/>
      <c r="DL479" s="8"/>
      <c r="DM479" s="8"/>
      <c r="DN479" s="8"/>
      <c r="DO479" s="8"/>
      <c r="DP479" s="8"/>
      <c r="DQ479" s="8"/>
      <c r="DR479" s="8"/>
      <c r="DS479" s="8"/>
      <c r="DT479" s="8"/>
    </row>
    <row r="480" spans="1:124" ht="16" x14ac:dyDescent="0.2">
      <c r="A480" s="20"/>
      <c r="B480" s="2"/>
      <c r="C480" s="3"/>
      <c r="D480" s="4"/>
      <c r="E480" s="3"/>
      <c r="F480" s="3"/>
      <c r="G480" s="5"/>
      <c r="H480" s="3"/>
      <c r="I480" s="3"/>
      <c r="J480" s="3"/>
      <c r="K480" s="3"/>
      <c r="L480" s="6"/>
      <c r="M480" s="3"/>
      <c r="N480" s="3"/>
      <c r="O480" s="7"/>
      <c r="P480" s="20"/>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3"/>
      <c r="BC480" s="3"/>
      <c r="BD480" s="8"/>
      <c r="BE480" s="8"/>
      <c r="BF480" s="8"/>
      <c r="BG480" s="3"/>
      <c r="BH480" s="3"/>
      <c r="BI480" s="8"/>
      <c r="BJ480" s="8"/>
      <c r="BK480" s="3"/>
      <c r="BL480" s="3"/>
      <c r="BM480" s="8"/>
      <c r="BN480" s="8"/>
      <c r="BO480" s="3"/>
      <c r="BP480" s="3"/>
      <c r="BQ480" s="8"/>
      <c r="BR480" s="8"/>
      <c r="BS480" s="3"/>
      <c r="BT480" s="3"/>
      <c r="BU480" s="8"/>
      <c r="BV480" s="8"/>
      <c r="BW480" s="3"/>
      <c r="BX480" s="3"/>
      <c r="BY480" s="9"/>
      <c r="BZ480" s="9"/>
      <c r="CA480" s="3"/>
      <c r="CB480" s="3"/>
      <c r="CC480" s="8"/>
      <c r="CD480" s="8"/>
      <c r="CE480" s="8"/>
      <c r="CF480" s="8"/>
      <c r="CG480" s="8"/>
      <c r="CH480" s="8"/>
      <c r="CI480" s="8"/>
      <c r="CJ480" s="8"/>
      <c r="CK480" s="8"/>
      <c r="CL480" s="8"/>
      <c r="CM480" s="8"/>
      <c r="CN480" s="8"/>
      <c r="CO480" s="8"/>
      <c r="CP480" s="8"/>
      <c r="CQ480" s="8"/>
      <c r="CR480" s="8"/>
      <c r="CS480" s="8"/>
      <c r="CT480" s="8"/>
      <c r="CU480" s="8"/>
      <c r="CV480" s="8"/>
      <c r="CW480" s="8"/>
      <c r="CX480" s="8"/>
      <c r="CY480" s="8"/>
      <c r="CZ480" s="8"/>
      <c r="DA480" s="8"/>
      <c r="DB480" s="8"/>
      <c r="DC480" s="8"/>
      <c r="DD480" s="8"/>
      <c r="DE480" s="8"/>
      <c r="DF480" s="8"/>
      <c r="DG480" s="8"/>
      <c r="DH480" s="8"/>
      <c r="DI480" s="8"/>
      <c r="DJ480" s="8"/>
      <c r="DK480" s="8"/>
      <c r="DL480" s="8"/>
      <c r="DM480" s="8"/>
      <c r="DN480" s="8"/>
      <c r="DO480" s="8"/>
      <c r="DP480" s="8"/>
      <c r="DQ480" s="8"/>
      <c r="DR480" s="8"/>
      <c r="DS480" s="8"/>
      <c r="DT480" s="8"/>
    </row>
    <row r="481" spans="1:124" ht="16" x14ac:dyDescent="0.2">
      <c r="A481" s="20"/>
      <c r="B481" s="2"/>
      <c r="C481" s="3"/>
      <c r="D481" s="4"/>
      <c r="E481" s="3"/>
      <c r="F481" s="3"/>
      <c r="G481" s="5"/>
      <c r="H481" s="3"/>
      <c r="I481" s="3"/>
      <c r="J481" s="3"/>
      <c r="K481" s="3"/>
      <c r="L481" s="6"/>
      <c r="M481" s="3"/>
      <c r="N481" s="3"/>
      <c r="O481" s="7"/>
      <c r="P481" s="20"/>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3"/>
      <c r="BC481" s="3"/>
      <c r="BD481" s="8"/>
      <c r="BE481" s="8"/>
      <c r="BF481" s="8"/>
      <c r="BG481" s="3"/>
      <c r="BH481" s="3"/>
      <c r="BI481" s="8"/>
      <c r="BJ481" s="8"/>
      <c r="BK481" s="3"/>
      <c r="BL481" s="3"/>
      <c r="BM481" s="8"/>
      <c r="BN481" s="8"/>
      <c r="BO481" s="3"/>
      <c r="BP481" s="3"/>
      <c r="BQ481" s="8"/>
      <c r="BR481" s="8"/>
      <c r="BS481" s="3"/>
      <c r="BT481" s="3"/>
      <c r="BU481" s="8"/>
      <c r="BV481" s="8"/>
      <c r="BW481" s="3"/>
      <c r="BX481" s="3"/>
      <c r="BY481" s="9"/>
      <c r="BZ481" s="9"/>
      <c r="CA481" s="3"/>
      <c r="CB481" s="3"/>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c r="DC481" s="8"/>
      <c r="DD481" s="8"/>
      <c r="DE481" s="8"/>
      <c r="DF481" s="8"/>
      <c r="DG481" s="8"/>
      <c r="DH481" s="8"/>
      <c r="DI481" s="8"/>
      <c r="DJ481" s="8"/>
      <c r="DK481" s="8"/>
      <c r="DL481" s="8"/>
      <c r="DM481" s="8"/>
      <c r="DN481" s="8"/>
      <c r="DO481" s="8"/>
      <c r="DP481" s="8"/>
      <c r="DQ481" s="8"/>
      <c r="DR481" s="8"/>
      <c r="DS481" s="8"/>
      <c r="DT481" s="8"/>
    </row>
    <row r="482" spans="1:124" ht="16" x14ac:dyDescent="0.2">
      <c r="A482" s="20"/>
      <c r="B482" s="2"/>
      <c r="C482" s="3"/>
      <c r="D482" s="4"/>
      <c r="E482" s="3"/>
      <c r="F482" s="3"/>
      <c r="G482" s="5"/>
      <c r="H482" s="3"/>
      <c r="I482" s="3"/>
      <c r="J482" s="3"/>
      <c r="K482" s="3"/>
      <c r="L482" s="6"/>
      <c r="M482" s="3"/>
      <c r="N482" s="3"/>
      <c r="O482" s="7"/>
      <c r="P482" s="20"/>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3"/>
      <c r="BC482" s="3"/>
      <c r="BD482" s="8"/>
      <c r="BE482" s="8"/>
      <c r="BF482" s="8"/>
      <c r="BG482" s="3"/>
      <c r="BH482" s="3"/>
      <c r="BI482" s="8"/>
      <c r="BJ482" s="8"/>
      <c r="BK482" s="3"/>
      <c r="BL482" s="3"/>
      <c r="BM482" s="8"/>
      <c r="BN482" s="8"/>
      <c r="BO482" s="3"/>
      <c r="BP482" s="3"/>
      <c r="BQ482" s="8"/>
      <c r="BR482" s="8"/>
      <c r="BS482" s="3"/>
      <c r="BT482" s="3"/>
      <c r="BU482" s="8"/>
      <c r="BV482" s="8"/>
      <c r="BW482" s="3"/>
      <c r="BX482" s="3"/>
      <c r="BY482" s="9"/>
      <c r="BZ482" s="9"/>
      <c r="CA482" s="3"/>
      <c r="CB482" s="3"/>
      <c r="CC482" s="8"/>
      <c r="CD482" s="8"/>
      <c r="CE482" s="8"/>
      <c r="CF482" s="8"/>
      <c r="CG482" s="8"/>
      <c r="CH482" s="8"/>
      <c r="CI482" s="8"/>
      <c r="CJ482" s="8"/>
      <c r="CK482" s="8"/>
      <c r="CL482" s="8"/>
      <c r="CM482" s="8"/>
      <c r="CN482" s="8"/>
      <c r="CO482" s="8"/>
      <c r="CP482" s="8"/>
      <c r="CQ482" s="8"/>
      <c r="CR482" s="8"/>
      <c r="CS482" s="8"/>
      <c r="CT482" s="8"/>
      <c r="CU482" s="8"/>
      <c r="CV482" s="8"/>
      <c r="CW482" s="8"/>
      <c r="CX482" s="8"/>
      <c r="CY482" s="8"/>
      <c r="CZ482" s="8"/>
      <c r="DA482" s="8"/>
      <c r="DB482" s="8"/>
      <c r="DC482" s="8"/>
      <c r="DD482" s="8"/>
      <c r="DE482" s="8"/>
      <c r="DF482" s="8"/>
      <c r="DG482" s="8"/>
      <c r="DH482" s="8"/>
      <c r="DI482" s="8"/>
      <c r="DJ482" s="8"/>
      <c r="DK482" s="8"/>
      <c r="DL482" s="8"/>
      <c r="DM482" s="8"/>
      <c r="DN482" s="8"/>
      <c r="DO482" s="8"/>
      <c r="DP482" s="8"/>
      <c r="DQ482" s="8"/>
      <c r="DR482" s="8"/>
      <c r="DS482" s="8"/>
      <c r="DT482" s="8"/>
    </row>
    <row r="483" spans="1:124" ht="16" x14ac:dyDescent="0.2">
      <c r="A483" s="20"/>
      <c r="B483" s="2"/>
      <c r="C483" s="3"/>
      <c r="D483" s="4"/>
      <c r="E483" s="3"/>
      <c r="F483" s="3"/>
      <c r="G483" s="5"/>
      <c r="H483" s="3"/>
      <c r="I483" s="3"/>
      <c r="J483" s="3"/>
      <c r="K483" s="3"/>
      <c r="L483" s="6"/>
      <c r="M483" s="3"/>
      <c r="N483" s="3"/>
      <c r="O483" s="7"/>
      <c r="P483" s="20"/>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3"/>
      <c r="BC483" s="3"/>
      <c r="BD483" s="8"/>
      <c r="BE483" s="8"/>
      <c r="BF483" s="8"/>
      <c r="BG483" s="3"/>
      <c r="BH483" s="3"/>
      <c r="BI483" s="8"/>
      <c r="BJ483" s="8"/>
      <c r="BK483" s="3"/>
      <c r="BL483" s="3"/>
      <c r="BM483" s="8"/>
      <c r="BN483" s="8"/>
      <c r="BO483" s="3"/>
      <c r="BP483" s="3"/>
      <c r="BQ483" s="8"/>
      <c r="BR483" s="8"/>
      <c r="BS483" s="3"/>
      <c r="BT483" s="3"/>
      <c r="BU483" s="8"/>
      <c r="BV483" s="8"/>
      <c r="BW483" s="3"/>
      <c r="BX483" s="3"/>
      <c r="BY483" s="9"/>
      <c r="BZ483" s="9"/>
      <c r="CA483" s="3"/>
      <c r="CB483" s="3"/>
      <c r="CC483" s="8"/>
      <c r="CD483" s="8"/>
      <c r="CE483" s="8"/>
      <c r="CF483" s="8"/>
      <c r="CG483" s="8"/>
      <c r="CH483" s="8"/>
      <c r="CI483" s="8"/>
      <c r="CJ483" s="8"/>
      <c r="CK483" s="8"/>
      <c r="CL483" s="8"/>
      <c r="CM483" s="8"/>
      <c r="CN483" s="8"/>
      <c r="CO483" s="8"/>
      <c r="CP483" s="8"/>
      <c r="CQ483" s="8"/>
      <c r="CR483" s="8"/>
      <c r="CS483" s="8"/>
      <c r="CT483" s="8"/>
      <c r="CU483" s="8"/>
      <c r="CV483" s="8"/>
      <c r="CW483" s="8"/>
      <c r="CX483" s="8"/>
      <c r="CY483" s="8"/>
      <c r="CZ483" s="8"/>
      <c r="DA483" s="8"/>
      <c r="DB483" s="8"/>
      <c r="DC483" s="8"/>
      <c r="DD483" s="8"/>
      <c r="DE483" s="8"/>
      <c r="DF483" s="8"/>
      <c r="DG483" s="8"/>
      <c r="DH483" s="8"/>
      <c r="DI483" s="8"/>
      <c r="DJ483" s="8"/>
      <c r="DK483" s="8"/>
      <c r="DL483" s="8"/>
      <c r="DM483" s="8"/>
      <c r="DN483" s="8"/>
      <c r="DO483" s="8"/>
      <c r="DP483" s="8"/>
      <c r="DQ483" s="8"/>
      <c r="DR483" s="8"/>
      <c r="DS483" s="8"/>
      <c r="DT483" s="8"/>
    </row>
    <row r="484" spans="1:124" ht="16" x14ac:dyDescent="0.2">
      <c r="A484" s="20"/>
      <c r="B484" s="2"/>
      <c r="C484" s="3"/>
      <c r="D484" s="4"/>
      <c r="E484" s="3"/>
      <c r="F484" s="3"/>
      <c r="G484" s="5"/>
      <c r="H484" s="3"/>
      <c r="I484" s="3"/>
      <c r="J484" s="3"/>
      <c r="K484" s="3"/>
      <c r="L484" s="6"/>
      <c r="M484" s="3"/>
      <c r="N484" s="3"/>
      <c r="O484" s="7"/>
      <c r="P484" s="20"/>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3"/>
      <c r="BC484" s="3"/>
      <c r="BD484" s="8"/>
      <c r="BE484" s="8"/>
      <c r="BF484" s="8"/>
      <c r="BG484" s="3"/>
      <c r="BH484" s="3"/>
      <c r="BI484" s="8"/>
      <c r="BJ484" s="8"/>
      <c r="BK484" s="3"/>
      <c r="BL484" s="3"/>
      <c r="BM484" s="8"/>
      <c r="BN484" s="8"/>
      <c r="BO484" s="3"/>
      <c r="BP484" s="3"/>
      <c r="BQ484" s="8"/>
      <c r="BR484" s="8"/>
      <c r="BS484" s="3"/>
      <c r="BT484" s="3"/>
      <c r="BU484" s="8"/>
      <c r="BV484" s="8"/>
      <c r="BW484" s="3"/>
      <c r="BX484" s="3"/>
      <c r="BY484" s="9"/>
      <c r="BZ484" s="9"/>
      <c r="CA484" s="3"/>
      <c r="CB484" s="3"/>
      <c r="CC484" s="8"/>
      <c r="CD484" s="8"/>
      <c r="CE484" s="8"/>
      <c r="CF484" s="8"/>
      <c r="CG484" s="8"/>
      <c r="CH484" s="8"/>
      <c r="CI484" s="8"/>
      <c r="CJ484" s="8"/>
      <c r="CK484" s="8"/>
      <c r="CL484" s="8"/>
      <c r="CM484" s="8"/>
      <c r="CN484" s="8"/>
      <c r="CO484" s="8"/>
      <c r="CP484" s="8"/>
      <c r="CQ484" s="8"/>
      <c r="CR484" s="8"/>
      <c r="CS484" s="8"/>
      <c r="CT484" s="8"/>
      <c r="CU484" s="8"/>
      <c r="CV484" s="8"/>
      <c r="CW484" s="8"/>
      <c r="CX484" s="8"/>
      <c r="CY484" s="8"/>
      <c r="CZ484" s="8"/>
      <c r="DA484" s="8"/>
      <c r="DB484" s="8"/>
      <c r="DC484" s="8"/>
      <c r="DD484" s="8"/>
      <c r="DE484" s="8"/>
      <c r="DF484" s="8"/>
      <c r="DG484" s="8"/>
      <c r="DH484" s="8"/>
      <c r="DI484" s="8"/>
      <c r="DJ484" s="8"/>
      <c r="DK484" s="8"/>
      <c r="DL484" s="8"/>
      <c r="DM484" s="8"/>
      <c r="DN484" s="8"/>
      <c r="DO484" s="8"/>
      <c r="DP484" s="8"/>
      <c r="DQ484" s="8"/>
      <c r="DR484" s="8"/>
      <c r="DS484" s="8"/>
      <c r="DT484" s="8"/>
    </row>
    <row r="485" spans="1:124" ht="16" x14ac:dyDescent="0.2">
      <c r="A485" s="20"/>
      <c r="B485" s="2"/>
      <c r="C485" s="3"/>
      <c r="D485" s="4"/>
      <c r="E485" s="3"/>
      <c r="F485" s="3"/>
      <c r="G485" s="5"/>
      <c r="H485" s="3"/>
      <c r="I485" s="3"/>
      <c r="J485" s="3"/>
      <c r="K485" s="3"/>
      <c r="L485" s="6"/>
      <c r="M485" s="3"/>
      <c r="N485" s="3"/>
      <c r="O485" s="7"/>
      <c r="P485" s="20"/>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3"/>
      <c r="BC485" s="3"/>
      <c r="BD485" s="8"/>
      <c r="BE485" s="8"/>
      <c r="BF485" s="8"/>
      <c r="BG485" s="3"/>
      <c r="BH485" s="3"/>
      <c r="BI485" s="8"/>
      <c r="BJ485" s="8"/>
      <c r="BK485" s="3"/>
      <c r="BL485" s="3"/>
      <c r="BM485" s="8"/>
      <c r="BN485" s="8"/>
      <c r="BO485" s="3"/>
      <c r="BP485" s="3"/>
      <c r="BQ485" s="8"/>
      <c r="BR485" s="8"/>
      <c r="BS485" s="3"/>
      <c r="BT485" s="3"/>
      <c r="BU485" s="8"/>
      <c r="BV485" s="8"/>
      <c r="BW485" s="3"/>
      <c r="BX485" s="3"/>
      <c r="BY485" s="9"/>
      <c r="BZ485" s="9"/>
      <c r="CA485" s="3"/>
      <c r="CB485" s="3"/>
      <c r="CC485" s="8"/>
      <c r="CD485" s="8"/>
      <c r="CE485" s="8"/>
      <c r="CF485" s="8"/>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8"/>
      <c r="DS485" s="8"/>
      <c r="DT485" s="8"/>
    </row>
    <row r="486" spans="1:124" ht="16" x14ac:dyDescent="0.2">
      <c r="A486" s="20"/>
      <c r="B486" s="2"/>
      <c r="C486" s="3"/>
      <c r="D486" s="4"/>
      <c r="E486" s="3"/>
      <c r="F486" s="3"/>
      <c r="G486" s="5"/>
      <c r="H486" s="3"/>
      <c r="I486" s="3"/>
      <c r="J486" s="3"/>
      <c r="K486" s="3"/>
      <c r="L486" s="6"/>
      <c r="M486" s="3"/>
      <c r="N486" s="3"/>
      <c r="O486" s="7"/>
      <c r="P486" s="20"/>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3"/>
      <c r="BC486" s="3"/>
      <c r="BD486" s="8"/>
      <c r="BE486" s="8"/>
      <c r="BF486" s="8"/>
      <c r="BG486" s="3"/>
      <c r="BH486" s="3"/>
      <c r="BI486" s="8"/>
      <c r="BJ486" s="8"/>
      <c r="BK486" s="3"/>
      <c r="BL486" s="3"/>
      <c r="BM486" s="8"/>
      <c r="BN486" s="8"/>
      <c r="BO486" s="3"/>
      <c r="BP486" s="3"/>
      <c r="BQ486" s="8"/>
      <c r="BR486" s="8"/>
      <c r="BS486" s="3"/>
      <c r="BT486" s="3"/>
      <c r="BU486" s="8"/>
      <c r="BV486" s="8"/>
      <c r="BW486" s="3"/>
      <c r="BX486" s="3"/>
      <c r="BY486" s="9"/>
      <c r="BZ486" s="9"/>
      <c r="CA486" s="3"/>
      <c r="CB486" s="3"/>
      <c r="CC486" s="8"/>
      <c r="CD486" s="8"/>
      <c r="CE486" s="8"/>
      <c r="CF486" s="8"/>
      <c r="CG486" s="8"/>
      <c r="CH486" s="8"/>
      <c r="CI486" s="8"/>
      <c r="CJ486" s="8"/>
      <c r="CK486" s="8"/>
      <c r="CL486" s="8"/>
      <c r="CM486" s="8"/>
      <c r="CN486" s="8"/>
      <c r="CO486" s="8"/>
      <c r="CP486" s="8"/>
      <c r="CQ486" s="8"/>
      <c r="CR486" s="8"/>
      <c r="CS486" s="8"/>
      <c r="CT486" s="8"/>
      <c r="CU486" s="8"/>
      <c r="CV486" s="8"/>
      <c r="CW486" s="8"/>
      <c r="CX486" s="8"/>
      <c r="CY486" s="8"/>
      <c r="CZ486" s="8"/>
      <c r="DA486" s="8"/>
      <c r="DB486" s="8"/>
      <c r="DC486" s="8"/>
      <c r="DD486" s="8"/>
      <c r="DE486" s="8"/>
      <c r="DF486" s="8"/>
      <c r="DG486" s="8"/>
      <c r="DH486" s="8"/>
      <c r="DI486" s="8"/>
      <c r="DJ486" s="8"/>
      <c r="DK486" s="8"/>
      <c r="DL486" s="8"/>
      <c r="DM486" s="8"/>
      <c r="DN486" s="8"/>
      <c r="DO486" s="8"/>
      <c r="DP486" s="8"/>
      <c r="DQ486" s="8"/>
      <c r="DR486" s="8"/>
      <c r="DS486" s="8"/>
      <c r="DT486" s="8"/>
    </row>
    <row r="487" spans="1:124" ht="16" x14ac:dyDescent="0.2">
      <c r="A487" s="20"/>
      <c r="B487" s="2"/>
      <c r="C487" s="3"/>
      <c r="D487" s="4"/>
      <c r="E487" s="3"/>
      <c r="F487" s="3"/>
      <c r="G487" s="5"/>
      <c r="H487" s="3"/>
      <c r="I487" s="3"/>
      <c r="J487" s="3"/>
      <c r="K487" s="3"/>
      <c r="L487" s="6"/>
      <c r="M487" s="3"/>
      <c r="N487" s="3"/>
      <c r="O487" s="7"/>
      <c r="P487" s="20"/>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3"/>
      <c r="BC487" s="3"/>
      <c r="BD487" s="8"/>
      <c r="BE487" s="8"/>
      <c r="BF487" s="8"/>
      <c r="BG487" s="3"/>
      <c r="BH487" s="3"/>
      <c r="BI487" s="8"/>
      <c r="BJ487" s="8"/>
      <c r="BK487" s="3"/>
      <c r="BL487" s="3"/>
      <c r="BM487" s="8"/>
      <c r="BN487" s="8"/>
      <c r="BO487" s="3"/>
      <c r="BP487" s="3"/>
      <c r="BQ487" s="8"/>
      <c r="BR487" s="8"/>
      <c r="BS487" s="3"/>
      <c r="BT487" s="3"/>
      <c r="BU487" s="8"/>
      <c r="BV487" s="8"/>
      <c r="BW487" s="3"/>
      <c r="BX487" s="3"/>
      <c r="BY487" s="9"/>
      <c r="BZ487" s="9"/>
      <c r="CA487" s="3"/>
      <c r="CB487" s="3"/>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row>
    <row r="488" spans="1:124" ht="16" x14ac:dyDescent="0.2">
      <c r="A488" s="20"/>
      <c r="B488" s="2"/>
      <c r="C488" s="3"/>
      <c r="D488" s="4"/>
      <c r="E488" s="3"/>
      <c r="F488" s="3"/>
      <c r="G488" s="5"/>
      <c r="H488" s="3"/>
      <c r="I488" s="3"/>
      <c r="J488" s="3"/>
      <c r="K488" s="3"/>
      <c r="L488" s="6"/>
      <c r="M488" s="3"/>
      <c r="N488" s="3"/>
      <c r="O488" s="7"/>
      <c r="P488" s="20"/>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3"/>
      <c r="BC488" s="3"/>
      <c r="BD488" s="8"/>
      <c r="BE488" s="8"/>
      <c r="BF488" s="8"/>
      <c r="BG488" s="3"/>
      <c r="BH488" s="3"/>
      <c r="BI488" s="8"/>
      <c r="BJ488" s="8"/>
      <c r="BK488" s="3"/>
      <c r="BL488" s="3"/>
      <c r="BM488" s="8"/>
      <c r="BN488" s="8"/>
      <c r="BO488" s="3"/>
      <c r="BP488" s="3"/>
      <c r="BQ488" s="8"/>
      <c r="BR488" s="8"/>
      <c r="BS488" s="3"/>
      <c r="BT488" s="3"/>
      <c r="BU488" s="8"/>
      <c r="BV488" s="8"/>
      <c r="BW488" s="3"/>
      <c r="BX488" s="3"/>
      <c r="BY488" s="9"/>
      <c r="BZ488" s="9"/>
      <c r="CA488" s="3"/>
      <c r="CB488" s="3"/>
      <c r="CC488" s="8"/>
      <c r="CD488" s="8"/>
      <c r="CE488" s="8"/>
      <c r="CF488" s="8"/>
      <c r="CG488" s="8"/>
      <c r="CH488" s="8"/>
      <c r="CI488" s="8"/>
      <c r="CJ488" s="8"/>
      <c r="CK488" s="8"/>
      <c r="CL488" s="8"/>
      <c r="CM488" s="8"/>
      <c r="CN488" s="8"/>
      <c r="CO488" s="8"/>
      <c r="CP488" s="8"/>
      <c r="CQ488" s="8"/>
      <c r="CR488" s="8"/>
      <c r="CS488" s="8"/>
      <c r="CT488" s="8"/>
      <c r="CU488" s="8"/>
      <c r="CV488" s="8"/>
      <c r="CW488" s="8"/>
      <c r="CX488" s="8"/>
      <c r="CY488" s="8"/>
      <c r="CZ488" s="8"/>
      <c r="DA488" s="8"/>
      <c r="DB488" s="8"/>
      <c r="DC488" s="8"/>
      <c r="DD488" s="8"/>
      <c r="DE488" s="8"/>
      <c r="DF488" s="8"/>
      <c r="DG488" s="8"/>
      <c r="DH488" s="8"/>
      <c r="DI488" s="8"/>
      <c r="DJ488" s="8"/>
      <c r="DK488" s="8"/>
      <c r="DL488" s="8"/>
      <c r="DM488" s="8"/>
      <c r="DN488" s="8"/>
      <c r="DO488" s="8"/>
      <c r="DP488" s="8"/>
      <c r="DQ488" s="8"/>
      <c r="DR488" s="8"/>
      <c r="DS488" s="8"/>
      <c r="DT488" s="8"/>
    </row>
    <row r="489" spans="1:124" ht="16" x14ac:dyDescent="0.2">
      <c r="A489" s="20"/>
      <c r="B489" s="2"/>
      <c r="C489" s="3"/>
      <c r="D489" s="4"/>
      <c r="E489" s="3"/>
      <c r="F489" s="3"/>
      <c r="G489" s="5"/>
      <c r="H489" s="3"/>
      <c r="I489" s="3"/>
      <c r="J489" s="3"/>
      <c r="K489" s="3"/>
      <c r="L489" s="6"/>
      <c r="M489" s="3"/>
      <c r="N489" s="3"/>
      <c r="O489" s="7"/>
      <c r="P489" s="20"/>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3"/>
      <c r="BC489" s="3"/>
      <c r="BD489" s="8"/>
      <c r="BE489" s="8"/>
      <c r="BF489" s="8"/>
      <c r="BG489" s="3"/>
      <c r="BH489" s="3"/>
      <c r="BI489" s="8"/>
      <c r="BJ489" s="8"/>
      <c r="BK489" s="3"/>
      <c r="BL489" s="3"/>
      <c r="BM489" s="8"/>
      <c r="BN489" s="8"/>
      <c r="BO489" s="3"/>
      <c r="BP489" s="3"/>
      <c r="BQ489" s="8"/>
      <c r="BR489" s="8"/>
      <c r="BS489" s="3"/>
      <c r="BT489" s="3"/>
      <c r="BU489" s="8"/>
      <c r="BV489" s="8"/>
      <c r="BW489" s="3"/>
      <c r="BX489" s="3"/>
      <c r="BY489" s="9"/>
      <c r="BZ489" s="9"/>
      <c r="CA489" s="3"/>
      <c r="CB489" s="3"/>
      <c r="CC489" s="8"/>
      <c r="CD489" s="8"/>
      <c r="CE489" s="8"/>
      <c r="CF489" s="8"/>
      <c r="CG489" s="8"/>
      <c r="CH489" s="8"/>
      <c r="CI489" s="8"/>
      <c r="CJ489" s="8"/>
      <c r="CK489" s="8"/>
      <c r="CL489" s="8"/>
      <c r="CM489" s="8"/>
      <c r="CN489" s="8"/>
      <c r="CO489" s="8"/>
      <c r="CP489" s="8"/>
      <c r="CQ489" s="8"/>
      <c r="CR489" s="8"/>
      <c r="CS489" s="8"/>
      <c r="CT489" s="8"/>
      <c r="CU489" s="8"/>
      <c r="CV489" s="8"/>
      <c r="CW489" s="8"/>
      <c r="CX489" s="8"/>
      <c r="CY489" s="8"/>
      <c r="CZ489" s="8"/>
      <c r="DA489" s="8"/>
      <c r="DB489" s="8"/>
      <c r="DC489" s="8"/>
      <c r="DD489" s="8"/>
      <c r="DE489" s="8"/>
      <c r="DF489" s="8"/>
      <c r="DG489" s="8"/>
      <c r="DH489" s="8"/>
      <c r="DI489" s="8"/>
      <c r="DJ489" s="8"/>
      <c r="DK489" s="8"/>
      <c r="DL489" s="8"/>
      <c r="DM489" s="8"/>
      <c r="DN489" s="8"/>
      <c r="DO489" s="8"/>
      <c r="DP489" s="8"/>
      <c r="DQ489" s="8"/>
      <c r="DR489" s="8"/>
      <c r="DS489" s="8"/>
      <c r="DT489" s="8"/>
    </row>
    <row r="490" spans="1:124" ht="16" x14ac:dyDescent="0.2">
      <c r="A490" s="20"/>
      <c r="B490" s="2"/>
      <c r="C490" s="3"/>
      <c r="D490" s="4"/>
      <c r="E490" s="3"/>
      <c r="F490" s="3"/>
      <c r="G490" s="5"/>
      <c r="H490" s="3"/>
      <c r="I490" s="3"/>
      <c r="J490" s="3"/>
      <c r="K490" s="3"/>
      <c r="L490" s="6"/>
      <c r="M490" s="3"/>
      <c r="N490" s="3"/>
      <c r="O490" s="7"/>
      <c r="P490" s="20"/>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3"/>
      <c r="BC490" s="3"/>
      <c r="BD490" s="8"/>
      <c r="BE490" s="8"/>
      <c r="BF490" s="8"/>
      <c r="BG490" s="3"/>
      <c r="BH490" s="3"/>
      <c r="BI490" s="8"/>
      <c r="BJ490" s="8"/>
      <c r="BK490" s="3"/>
      <c r="BL490" s="3"/>
      <c r="BM490" s="8"/>
      <c r="BN490" s="8"/>
      <c r="BO490" s="3"/>
      <c r="BP490" s="3"/>
      <c r="BQ490" s="8"/>
      <c r="BR490" s="8"/>
      <c r="BS490" s="3"/>
      <c r="BT490" s="3"/>
      <c r="BU490" s="8"/>
      <c r="BV490" s="8"/>
      <c r="BW490" s="3"/>
      <c r="BX490" s="3"/>
      <c r="BY490" s="9"/>
      <c r="BZ490" s="9"/>
      <c r="CA490" s="3"/>
      <c r="CB490" s="3"/>
      <c r="CC490" s="8"/>
      <c r="CD490" s="8"/>
      <c r="CE490" s="8"/>
      <c r="CF490" s="8"/>
      <c r="CG490" s="8"/>
      <c r="CH490" s="8"/>
      <c r="CI490" s="8"/>
      <c r="CJ490" s="8"/>
      <c r="CK490" s="8"/>
      <c r="CL490" s="8"/>
      <c r="CM490" s="8"/>
      <c r="CN490" s="8"/>
      <c r="CO490" s="8"/>
      <c r="CP490" s="8"/>
      <c r="CQ490" s="8"/>
      <c r="CR490" s="8"/>
      <c r="CS490" s="8"/>
      <c r="CT490" s="8"/>
      <c r="CU490" s="8"/>
      <c r="CV490" s="8"/>
      <c r="CW490" s="8"/>
      <c r="CX490" s="8"/>
      <c r="CY490" s="8"/>
      <c r="CZ490" s="8"/>
      <c r="DA490" s="8"/>
      <c r="DB490" s="8"/>
      <c r="DC490" s="8"/>
      <c r="DD490" s="8"/>
      <c r="DE490" s="8"/>
      <c r="DF490" s="8"/>
      <c r="DG490" s="8"/>
      <c r="DH490" s="8"/>
      <c r="DI490" s="8"/>
      <c r="DJ490" s="8"/>
      <c r="DK490" s="8"/>
      <c r="DL490" s="8"/>
      <c r="DM490" s="8"/>
      <c r="DN490" s="8"/>
      <c r="DO490" s="8"/>
      <c r="DP490" s="8"/>
      <c r="DQ490" s="8"/>
      <c r="DR490" s="8"/>
      <c r="DS490" s="8"/>
      <c r="DT490" s="8"/>
    </row>
    <row r="491" spans="1:124" ht="16" x14ac:dyDescent="0.2">
      <c r="A491" s="20"/>
      <c r="B491" s="2"/>
      <c r="C491" s="3"/>
      <c r="D491" s="4"/>
      <c r="E491" s="3"/>
      <c r="F491" s="3"/>
      <c r="G491" s="5"/>
      <c r="H491" s="3"/>
      <c r="I491" s="3"/>
      <c r="J491" s="3"/>
      <c r="K491" s="3"/>
      <c r="L491" s="6"/>
      <c r="M491" s="3"/>
      <c r="N491" s="3"/>
      <c r="O491" s="7"/>
      <c r="P491" s="20"/>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3"/>
      <c r="BC491" s="3"/>
      <c r="BD491" s="8"/>
      <c r="BE491" s="8"/>
      <c r="BF491" s="8"/>
      <c r="BG491" s="3"/>
      <c r="BH491" s="3"/>
      <c r="BI491" s="8"/>
      <c r="BJ491" s="8"/>
      <c r="BK491" s="3"/>
      <c r="BL491" s="3"/>
      <c r="BM491" s="8"/>
      <c r="BN491" s="8"/>
      <c r="BO491" s="3"/>
      <c r="BP491" s="3"/>
      <c r="BQ491" s="8"/>
      <c r="BR491" s="8"/>
      <c r="BS491" s="3"/>
      <c r="BT491" s="3"/>
      <c r="BU491" s="8"/>
      <c r="BV491" s="8"/>
      <c r="BW491" s="3"/>
      <c r="BX491" s="3"/>
      <c r="BY491" s="9"/>
      <c r="BZ491" s="9"/>
      <c r="CA491" s="3"/>
      <c r="CB491" s="3"/>
      <c r="CC491" s="8"/>
      <c r="CD491" s="8"/>
      <c r="CE491" s="8"/>
      <c r="CF491" s="8"/>
      <c r="CG491" s="8"/>
      <c r="CH491" s="8"/>
      <c r="CI491" s="8"/>
      <c r="CJ491" s="8"/>
      <c r="CK491" s="8"/>
      <c r="CL491" s="8"/>
      <c r="CM491" s="8"/>
      <c r="CN491" s="8"/>
      <c r="CO491" s="8"/>
      <c r="CP491" s="8"/>
      <c r="CQ491" s="8"/>
      <c r="CR491" s="8"/>
      <c r="CS491" s="8"/>
      <c r="CT491" s="8"/>
      <c r="CU491" s="8"/>
      <c r="CV491" s="8"/>
      <c r="CW491" s="8"/>
      <c r="CX491" s="8"/>
      <c r="CY491" s="8"/>
      <c r="CZ491" s="8"/>
      <c r="DA491" s="8"/>
      <c r="DB491" s="8"/>
      <c r="DC491" s="8"/>
      <c r="DD491" s="8"/>
      <c r="DE491" s="8"/>
      <c r="DF491" s="8"/>
      <c r="DG491" s="8"/>
      <c r="DH491" s="8"/>
      <c r="DI491" s="8"/>
      <c r="DJ491" s="8"/>
      <c r="DK491" s="8"/>
      <c r="DL491" s="8"/>
      <c r="DM491" s="8"/>
      <c r="DN491" s="8"/>
      <c r="DO491" s="8"/>
      <c r="DP491" s="8"/>
      <c r="DQ491" s="8"/>
      <c r="DR491" s="8"/>
      <c r="DS491" s="8"/>
      <c r="DT491" s="8"/>
    </row>
    <row r="492" spans="1:124" ht="16" x14ac:dyDescent="0.2">
      <c r="A492" s="20"/>
      <c r="B492" s="2"/>
      <c r="C492" s="3"/>
      <c r="D492" s="4"/>
      <c r="E492" s="3"/>
      <c r="F492" s="3"/>
      <c r="G492" s="5"/>
      <c r="H492" s="3"/>
      <c r="I492" s="3"/>
      <c r="J492" s="3"/>
      <c r="K492" s="3"/>
      <c r="L492" s="6"/>
      <c r="M492" s="3"/>
      <c r="N492" s="3"/>
      <c r="O492" s="7"/>
      <c r="P492" s="20"/>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3"/>
      <c r="BC492" s="3"/>
      <c r="BD492" s="8"/>
      <c r="BE492" s="8"/>
      <c r="BF492" s="8"/>
      <c r="BG492" s="3"/>
      <c r="BH492" s="3"/>
      <c r="BI492" s="8"/>
      <c r="BJ492" s="8"/>
      <c r="BK492" s="3"/>
      <c r="BL492" s="3"/>
      <c r="BM492" s="8"/>
      <c r="BN492" s="8"/>
      <c r="BO492" s="3"/>
      <c r="BP492" s="3"/>
      <c r="BQ492" s="8"/>
      <c r="BR492" s="8"/>
      <c r="BS492" s="3"/>
      <c r="BT492" s="3"/>
      <c r="BU492" s="8"/>
      <c r="BV492" s="8"/>
      <c r="BW492" s="3"/>
      <c r="BX492" s="3"/>
      <c r="BY492" s="9"/>
      <c r="BZ492" s="9"/>
      <c r="CA492" s="3"/>
      <c r="CB492" s="3"/>
      <c r="CC492" s="8"/>
      <c r="CD492" s="8"/>
      <c r="CE492" s="8"/>
      <c r="CF492" s="8"/>
      <c r="CG492" s="8"/>
      <c r="CH492" s="8"/>
      <c r="CI492" s="8"/>
      <c r="CJ492" s="8"/>
      <c r="CK492" s="8"/>
      <c r="CL492" s="8"/>
      <c r="CM492" s="8"/>
      <c r="CN492" s="8"/>
      <c r="CO492" s="8"/>
      <c r="CP492" s="8"/>
      <c r="CQ492" s="8"/>
      <c r="CR492" s="8"/>
      <c r="CS492" s="8"/>
      <c r="CT492" s="8"/>
      <c r="CU492" s="8"/>
      <c r="CV492" s="8"/>
      <c r="CW492" s="8"/>
      <c r="CX492" s="8"/>
      <c r="CY492" s="8"/>
      <c r="CZ492" s="8"/>
      <c r="DA492" s="8"/>
      <c r="DB492" s="8"/>
      <c r="DC492" s="8"/>
      <c r="DD492" s="8"/>
      <c r="DE492" s="8"/>
      <c r="DF492" s="8"/>
      <c r="DG492" s="8"/>
      <c r="DH492" s="8"/>
      <c r="DI492" s="8"/>
      <c r="DJ492" s="8"/>
      <c r="DK492" s="8"/>
      <c r="DL492" s="8"/>
      <c r="DM492" s="8"/>
      <c r="DN492" s="8"/>
      <c r="DO492" s="8"/>
      <c r="DP492" s="8"/>
      <c r="DQ492" s="8"/>
      <c r="DR492" s="8"/>
      <c r="DS492" s="8"/>
      <c r="DT492" s="8"/>
    </row>
    <row r="493" spans="1:124" ht="16" x14ac:dyDescent="0.2">
      <c r="A493" s="20"/>
      <c r="B493" s="2"/>
      <c r="C493" s="3"/>
      <c r="D493" s="4"/>
      <c r="E493" s="3"/>
      <c r="F493" s="3"/>
      <c r="G493" s="5"/>
      <c r="H493" s="3"/>
      <c r="I493" s="3"/>
      <c r="J493" s="3"/>
      <c r="K493" s="3"/>
      <c r="L493" s="6"/>
      <c r="M493" s="3"/>
      <c r="N493" s="3"/>
      <c r="O493" s="7"/>
      <c r="P493" s="20"/>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3"/>
      <c r="BC493" s="3"/>
      <c r="BD493" s="8"/>
      <c r="BE493" s="8"/>
      <c r="BF493" s="8"/>
      <c r="BG493" s="3"/>
      <c r="BH493" s="3"/>
      <c r="BI493" s="8"/>
      <c r="BJ493" s="8"/>
      <c r="BK493" s="3"/>
      <c r="BL493" s="3"/>
      <c r="BM493" s="8"/>
      <c r="BN493" s="8"/>
      <c r="BO493" s="3"/>
      <c r="BP493" s="3"/>
      <c r="BQ493" s="8"/>
      <c r="BR493" s="8"/>
      <c r="BS493" s="3"/>
      <c r="BT493" s="3"/>
      <c r="BU493" s="8"/>
      <c r="BV493" s="8"/>
      <c r="BW493" s="3"/>
      <c r="BX493" s="3"/>
      <c r="BY493" s="9"/>
      <c r="BZ493" s="9"/>
      <c r="CA493" s="3"/>
      <c r="CB493" s="3"/>
      <c r="CC493" s="8"/>
      <c r="CD493" s="8"/>
      <c r="CE493" s="8"/>
      <c r="CF493" s="8"/>
      <c r="CG493" s="8"/>
      <c r="CH493" s="8"/>
      <c r="CI493" s="8"/>
      <c r="CJ493" s="8"/>
      <c r="CK493" s="8"/>
      <c r="CL493" s="8"/>
      <c r="CM493" s="8"/>
      <c r="CN493" s="8"/>
      <c r="CO493" s="8"/>
      <c r="CP493" s="8"/>
      <c r="CQ493" s="8"/>
      <c r="CR493" s="8"/>
      <c r="CS493" s="8"/>
      <c r="CT493" s="8"/>
      <c r="CU493" s="8"/>
      <c r="CV493" s="8"/>
      <c r="CW493" s="8"/>
      <c r="CX493" s="8"/>
      <c r="CY493" s="8"/>
      <c r="CZ493" s="8"/>
      <c r="DA493" s="8"/>
      <c r="DB493" s="8"/>
      <c r="DC493" s="8"/>
      <c r="DD493" s="8"/>
      <c r="DE493" s="8"/>
      <c r="DF493" s="8"/>
      <c r="DG493" s="8"/>
      <c r="DH493" s="8"/>
      <c r="DI493" s="8"/>
      <c r="DJ493" s="8"/>
      <c r="DK493" s="8"/>
      <c r="DL493" s="8"/>
      <c r="DM493" s="8"/>
      <c r="DN493" s="8"/>
      <c r="DO493" s="8"/>
      <c r="DP493" s="8"/>
      <c r="DQ493" s="8"/>
      <c r="DR493" s="8"/>
      <c r="DS493" s="8"/>
      <c r="DT493" s="8"/>
    </row>
    <row r="494" spans="1:124" ht="16" x14ac:dyDescent="0.2">
      <c r="A494" s="20"/>
      <c r="B494" s="2"/>
      <c r="C494" s="3"/>
      <c r="D494" s="4"/>
      <c r="E494" s="3"/>
      <c r="F494" s="3"/>
      <c r="G494" s="5"/>
      <c r="H494" s="3"/>
      <c r="I494" s="3"/>
      <c r="J494" s="3"/>
      <c r="K494" s="3"/>
      <c r="L494" s="6"/>
      <c r="M494" s="3"/>
      <c r="N494" s="3"/>
      <c r="O494" s="7"/>
      <c r="P494" s="20"/>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3"/>
      <c r="BC494" s="3"/>
      <c r="BD494" s="8"/>
      <c r="BE494" s="8"/>
      <c r="BF494" s="8"/>
      <c r="BG494" s="3"/>
      <c r="BH494" s="3"/>
      <c r="BI494" s="8"/>
      <c r="BJ494" s="8"/>
      <c r="BK494" s="3"/>
      <c r="BL494" s="3"/>
      <c r="BM494" s="8"/>
      <c r="BN494" s="8"/>
      <c r="BO494" s="3"/>
      <c r="BP494" s="3"/>
      <c r="BQ494" s="8"/>
      <c r="BR494" s="8"/>
      <c r="BS494" s="3"/>
      <c r="BT494" s="3"/>
      <c r="BU494" s="8"/>
      <c r="BV494" s="8"/>
      <c r="BW494" s="3"/>
      <c r="BX494" s="3"/>
      <c r="BY494" s="9"/>
      <c r="BZ494" s="9"/>
      <c r="CA494" s="3"/>
      <c r="CB494" s="3"/>
      <c r="CC494" s="8"/>
      <c r="CD494" s="8"/>
      <c r="CE494" s="8"/>
      <c r="CF494" s="8"/>
      <c r="CG494" s="8"/>
      <c r="CH494" s="8"/>
      <c r="CI494" s="8"/>
      <c r="CJ494" s="8"/>
      <c r="CK494" s="8"/>
      <c r="CL494" s="8"/>
      <c r="CM494" s="8"/>
      <c r="CN494" s="8"/>
      <c r="CO494" s="8"/>
      <c r="CP494" s="8"/>
      <c r="CQ494" s="8"/>
      <c r="CR494" s="8"/>
      <c r="CS494" s="8"/>
      <c r="CT494" s="8"/>
      <c r="CU494" s="8"/>
      <c r="CV494" s="8"/>
      <c r="CW494" s="8"/>
      <c r="CX494" s="8"/>
      <c r="CY494" s="8"/>
      <c r="CZ494" s="8"/>
      <c r="DA494" s="8"/>
      <c r="DB494" s="8"/>
      <c r="DC494" s="8"/>
      <c r="DD494" s="8"/>
      <c r="DE494" s="8"/>
      <c r="DF494" s="8"/>
      <c r="DG494" s="8"/>
      <c r="DH494" s="8"/>
      <c r="DI494" s="8"/>
      <c r="DJ494" s="8"/>
      <c r="DK494" s="8"/>
      <c r="DL494" s="8"/>
      <c r="DM494" s="8"/>
      <c r="DN494" s="8"/>
      <c r="DO494" s="8"/>
      <c r="DP494" s="8"/>
      <c r="DQ494" s="8"/>
      <c r="DR494" s="8"/>
      <c r="DS494" s="8"/>
      <c r="DT494" s="8"/>
    </row>
    <row r="495" spans="1:124" ht="16" x14ac:dyDescent="0.2">
      <c r="A495" s="20"/>
      <c r="B495" s="2"/>
      <c r="C495" s="3"/>
      <c r="D495" s="4"/>
      <c r="E495" s="3"/>
      <c r="F495" s="3"/>
      <c r="G495" s="5"/>
      <c r="H495" s="3"/>
      <c r="I495" s="3"/>
      <c r="J495" s="3"/>
      <c r="K495" s="3"/>
      <c r="L495" s="6"/>
      <c r="M495" s="3"/>
      <c r="N495" s="3"/>
      <c r="O495" s="7"/>
      <c r="P495" s="20"/>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3"/>
      <c r="BC495" s="3"/>
      <c r="BD495" s="8"/>
      <c r="BE495" s="8"/>
      <c r="BF495" s="8"/>
      <c r="BG495" s="3"/>
      <c r="BH495" s="3"/>
      <c r="BI495" s="8"/>
      <c r="BJ495" s="8"/>
      <c r="BK495" s="3"/>
      <c r="BL495" s="3"/>
      <c r="BM495" s="8"/>
      <c r="BN495" s="8"/>
      <c r="BO495" s="3"/>
      <c r="BP495" s="3"/>
      <c r="BQ495" s="8"/>
      <c r="BR495" s="8"/>
      <c r="BS495" s="3"/>
      <c r="BT495" s="3"/>
      <c r="BU495" s="8"/>
      <c r="BV495" s="8"/>
      <c r="BW495" s="3"/>
      <c r="BX495" s="3"/>
      <c r="BY495" s="9"/>
      <c r="BZ495" s="9"/>
      <c r="CA495" s="3"/>
      <c r="CB495" s="3"/>
      <c r="CC495" s="8"/>
      <c r="CD495" s="8"/>
      <c r="CE495" s="8"/>
      <c r="CF495" s="8"/>
      <c r="CG495" s="8"/>
      <c r="CH495" s="8"/>
      <c r="CI495" s="8"/>
      <c r="CJ495" s="8"/>
      <c r="CK495" s="8"/>
      <c r="CL495" s="8"/>
      <c r="CM495" s="8"/>
      <c r="CN495" s="8"/>
      <c r="CO495" s="8"/>
      <c r="CP495" s="8"/>
      <c r="CQ495" s="8"/>
      <c r="CR495" s="8"/>
      <c r="CS495" s="8"/>
      <c r="CT495" s="8"/>
      <c r="CU495" s="8"/>
      <c r="CV495" s="8"/>
      <c r="CW495" s="8"/>
      <c r="CX495" s="8"/>
      <c r="CY495" s="8"/>
      <c r="CZ495" s="8"/>
      <c r="DA495" s="8"/>
      <c r="DB495" s="8"/>
      <c r="DC495" s="8"/>
      <c r="DD495" s="8"/>
      <c r="DE495" s="8"/>
      <c r="DF495" s="8"/>
      <c r="DG495" s="8"/>
      <c r="DH495" s="8"/>
      <c r="DI495" s="8"/>
      <c r="DJ495" s="8"/>
      <c r="DK495" s="8"/>
      <c r="DL495" s="8"/>
      <c r="DM495" s="8"/>
      <c r="DN495" s="8"/>
      <c r="DO495" s="8"/>
      <c r="DP495" s="8"/>
      <c r="DQ495" s="8"/>
      <c r="DR495" s="8"/>
      <c r="DS495" s="8"/>
      <c r="DT495" s="8"/>
    </row>
    <row r="496" spans="1:124" ht="16" x14ac:dyDescent="0.2">
      <c r="A496" s="20"/>
      <c r="B496" s="2"/>
      <c r="C496" s="3"/>
      <c r="D496" s="4"/>
      <c r="E496" s="3"/>
      <c r="F496" s="3"/>
      <c r="G496" s="5"/>
      <c r="H496" s="3"/>
      <c r="I496" s="3"/>
      <c r="J496" s="3"/>
      <c r="K496" s="3"/>
      <c r="L496" s="6"/>
      <c r="M496" s="3"/>
      <c r="N496" s="3"/>
      <c r="O496" s="7"/>
      <c r="P496" s="20"/>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3"/>
      <c r="BC496" s="3"/>
      <c r="BD496" s="8"/>
      <c r="BE496" s="8"/>
      <c r="BF496" s="8"/>
      <c r="BG496" s="3"/>
      <c r="BH496" s="3"/>
      <c r="BI496" s="8"/>
      <c r="BJ496" s="8"/>
      <c r="BK496" s="3"/>
      <c r="BL496" s="3"/>
      <c r="BM496" s="8"/>
      <c r="BN496" s="8"/>
      <c r="BO496" s="3"/>
      <c r="BP496" s="3"/>
      <c r="BQ496" s="8"/>
      <c r="BR496" s="8"/>
      <c r="BS496" s="3"/>
      <c r="BT496" s="3"/>
      <c r="BU496" s="8"/>
      <c r="BV496" s="8"/>
      <c r="BW496" s="3"/>
      <c r="BX496" s="3"/>
      <c r="BY496" s="9"/>
      <c r="BZ496" s="9"/>
      <c r="CA496" s="3"/>
      <c r="CB496" s="3"/>
      <c r="CC496" s="8"/>
      <c r="CD496" s="8"/>
      <c r="CE496" s="8"/>
      <c r="CF496" s="8"/>
      <c r="CG496" s="8"/>
      <c r="CH496" s="8"/>
      <c r="CI496" s="8"/>
      <c r="CJ496" s="8"/>
      <c r="CK496" s="8"/>
      <c r="CL496" s="8"/>
      <c r="CM496" s="8"/>
      <c r="CN496" s="8"/>
      <c r="CO496" s="8"/>
      <c r="CP496" s="8"/>
      <c r="CQ496" s="8"/>
      <c r="CR496" s="8"/>
      <c r="CS496" s="8"/>
      <c r="CT496" s="8"/>
      <c r="CU496" s="8"/>
      <c r="CV496" s="8"/>
      <c r="CW496" s="8"/>
      <c r="CX496" s="8"/>
      <c r="CY496" s="8"/>
      <c r="CZ496" s="8"/>
      <c r="DA496" s="8"/>
      <c r="DB496" s="8"/>
      <c r="DC496" s="8"/>
      <c r="DD496" s="8"/>
      <c r="DE496" s="8"/>
      <c r="DF496" s="8"/>
      <c r="DG496" s="8"/>
      <c r="DH496" s="8"/>
      <c r="DI496" s="8"/>
      <c r="DJ496" s="8"/>
      <c r="DK496" s="8"/>
      <c r="DL496" s="8"/>
      <c r="DM496" s="8"/>
      <c r="DN496" s="8"/>
      <c r="DO496" s="8"/>
      <c r="DP496" s="8"/>
      <c r="DQ496" s="8"/>
      <c r="DR496" s="8"/>
      <c r="DS496" s="8"/>
      <c r="DT496" s="8"/>
    </row>
    <row r="497" spans="1:124" ht="16" x14ac:dyDescent="0.2">
      <c r="A497" s="20"/>
      <c r="B497" s="2"/>
      <c r="C497" s="3"/>
      <c r="D497" s="4"/>
      <c r="E497" s="3"/>
      <c r="F497" s="3"/>
      <c r="G497" s="5"/>
      <c r="H497" s="3"/>
      <c r="I497" s="3"/>
      <c r="J497" s="3"/>
      <c r="K497" s="3"/>
      <c r="L497" s="6"/>
      <c r="M497" s="3"/>
      <c r="N497" s="3"/>
      <c r="O497" s="7"/>
      <c r="P497" s="20"/>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3"/>
      <c r="BC497" s="3"/>
      <c r="BD497" s="8"/>
      <c r="BE497" s="8"/>
      <c r="BF497" s="8"/>
      <c r="BG497" s="3"/>
      <c r="BH497" s="3"/>
      <c r="BI497" s="8"/>
      <c r="BJ497" s="8"/>
      <c r="BK497" s="3"/>
      <c r="BL497" s="3"/>
      <c r="BM497" s="8"/>
      <c r="BN497" s="8"/>
      <c r="BO497" s="3"/>
      <c r="BP497" s="3"/>
      <c r="BQ497" s="8"/>
      <c r="BR497" s="8"/>
      <c r="BS497" s="3"/>
      <c r="BT497" s="3"/>
      <c r="BU497" s="8"/>
      <c r="BV497" s="8"/>
      <c r="BW497" s="3"/>
      <c r="BX497" s="3"/>
      <c r="BY497" s="9"/>
      <c r="BZ497" s="9"/>
      <c r="CA497" s="3"/>
      <c r="CB497" s="3"/>
      <c r="CC497" s="8"/>
      <c r="CD497" s="8"/>
      <c r="CE497" s="8"/>
      <c r="CF497" s="8"/>
      <c r="CG497" s="8"/>
      <c r="CH497" s="8"/>
      <c r="CI497" s="8"/>
      <c r="CJ497" s="8"/>
      <c r="CK497" s="8"/>
      <c r="CL497" s="8"/>
      <c r="CM497" s="8"/>
      <c r="CN497" s="8"/>
      <c r="CO497" s="8"/>
      <c r="CP497" s="8"/>
      <c r="CQ497" s="8"/>
      <c r="CR497" s="8"/>
      <c r="CS497" s="8"/>
      <c r="CT497" s="8"/>
      <c r="CU497" s="8"/>
      <c r="CV497" s="8"/>
      <c r="CW497" s="8"/>
      <c r="CX497" s="8"/>
      <c r="CY497" s="8"/>
      <c r="CZ497" s="8"/>
      <c r="DA497" s="8"/>
      <c r="DB497" s="8"/>
      <c r="DC497" s="8"/>
      <c r="DD497" s="8"/>
      <c r="DE497" s="8"/>
      <c r="DF497" s="8"/>
      <c r="DG497" s="8"/>
      <c r="DH497" s="8"/>
      <c r="DI497" s="8"/>
      <c r="DJ497" s="8"/>
      <c r="DK497" s="8"/>
      <c r="DL497" s="8"/>
      <c r="DM497" s="8"/>
      <c r="DN497" s="8"/>
      <c r="DO497" s="8"/>
      <c r="DP497" s="8"/>
      <c r="DQ497" s="8"/>
      <c r="DR497" s="8"/>
      <c r="DS497" s="8"/>
      <c r="DT497" s="8"/>
    </row>
    <row r="498" spans="1:124" ht="16" x14ac:dyDescent="0.2">
      <c r="A498" s="20"/>
      <c r="B498" s="2"/>
      <c r="C498" s="3"/>
      <c r="D498" s="4"/>
      <c r="E498" s="3"/>
      <c r="F498" s="3"/>
      <c r="G498" s="5"/>
      <c r="H498" s="3"/>
      <c r="I498" s="3"/>
      <c r="J498" s="3"/>
      <c r="K498" s="3"/>
      <c r="L498" s="6"/>
      <c r="M498" s="3"/>
      <c r="N498" s="3"/>
      <c r="O498" s="7"/>
      <c r="P498" s="20"/>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3"/>
      <c r="BC498" s="3"/>
      <c r="BD498" s="8"/>
      <c r="BE498" s="8"/>
      <c r="BF498" s="8"/>
      <c r="BG498" s="3"/>
      <c r="BH498" s="3"/>
      <c r="BI498" s="8"/>
      <c r="BJ498" s="8"/>
      <c r="BK498" s="3"/>
      <c r="BL498" s="3"/>
      <c r="BM498" s="8"/>
      <c r="BN498" s="8"/>
      <c r="BO498" s="3"/>
      <c r="BP498" s="3"/>
      <c r="BQ498" s="8"/>
      <c r="BR498" s="8"/>
      <c r="BS498" s="3"/>
      <c r="BT498" s="3"/>
      <c r="BU498" s="8"/>
      <c r="BV498" s="8"/>
      <c r="BW498" s="3"/>
      <c r="BX498" s="3"/>
      <c r="BY498" s="9"/>
      <c r="BZ498" s="9"/>
      <c r="CA498" s="3"/>
      <c r="CB498" s="3"/>
      <c r="CC498" s="8"/>
      <c r="CD498" s="8"/>
      <c r="CE498" s="8"/>
      <c r="CF498" s="8"/>
      <c r="CG498" s="8"/>
      <c r="CH498" s="8"/>
      <c r="CI498" s="8"/>
      <c r="CJ498" s="8"/>
      <c r="CK498" s="8"/>
      <c r="CL498" s="8"/>
      <c r="CM498" s="8"/>
      <c r="CN498" s="8"/>
      <c r="CO498" s="8"/>
      <c r="CP498" s="8"/>
      <c r="CQ498" s="8"/>
      <c r="CR498" s="8"/>
      <c r="CS498" s="8"/>
      <c r="CT498" s="8"/>
      <c r="CU498" s="8"/>
      <c r="CV498" s="8"/>
      <c r="CW498" s="8"/>
      <c r="CX498" s="8"/>
      <c r="CY498" s="8"/>
      <c r="CZ498" s="8"/>
      <c r="DA498" s="8"/>
      <c r="DB498" s="8"/>
      <c r="DC498" s="8"/>
      <c r="DD498" s="8"/>
      <c r="DE498" s="8"/>
      <c r="DF498" s="8"/>
      <c r="DG498" s="8"/>
      <c r="DH498" s="8"/>
      <c r="DI498" s="8"/>
      <c r="DJ498" s="8"/>
      <c r="DK498" s="8"/>
      <c r="DL498" s="8"/>
      <c r="DM498" s="8"/>
      <c r="DN498" s="8"/>
      <c r="DO498" s="8"/>
      <c r="DP498" s="8"/>
      <c r="DQ498" s="8"/>
      <c r="DR498" s="8"/>
      <c r="DS498" s="8"/>
      <c r="DT498" s="8"/>
    </row>
    <row r="499" spans="1:124" ht="16" x14ac:dyDescent="0.2">
      <c r="A499" s="20"/>
      <c r="B499" s="2"/>
      <c r="C499" s="3"/>
      <c r="D499" s="4"/>
      <c r="E499" s="3"/>
      <c r="F499" s="3"/>
      <c r="G499" s="5"/>
      <c r="H499" s="3"/>
      <c r="I499" s="3"/>
      <c r="J499" s="3"/>
      <c r="K499" s="3"/>
      <c r="L499" s="6"/>
      <c r="M499" s="3"/>
      <c r="N499" s="3"/>
      <c r="O499" s="7"/>
      <c r="P499" s="20"/>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3"/>
      <c r="BC499" s="3"/>
      <c r="BD499" s="8"/>
      <c r="BE499" s="8"/>
      <c r="BF499" s="8"/>
      <c r="BG499" s="3"/>
      <c r="BH499" s="3"/>
      <c r="BI499" s="8"/>
      <c r="BJ499" s="8"/>
      <c r="BK499" s="3"/>
      <c r="BL499" s="3"/>
      <c r="BM499" s="8"/>
      <c r="BN499" s="8"/>
      <c r="BO499" s="3"/>
      <c r="BP499" s="3"/>
      <c r="BQ499" s="8"/>
      <c r="BR499" s="8"/>
      <c r="BS499" s="3"/>
      <c r="BT499" s="3"/>
      <c r="BU499" s="8"/>
      <c r="BV499" s="8"/>
      <c r="BW499" s="3"/>
      <c r="BX499" s="3"/>
      <c r="BY499" s="9"/>
      <c r="BZ499" s="9"/>
      <c r="CA499" s="3"/>
      <c r="CB499" s="3"/>
      <c r="CC499" s="8"/>
      <c r="CD499" s="8"/>
      <c r="CE499" s="8"/>
      <c r="CF499" s="8"/>
      <c r="CG499" s="8"/>
      <c r="CH499" s="8"/>
      <c r="CI499" s="8"/>
      <c r="CJ499" s="8"/>
      <c r="CK499" s="8"/>
      <c r="CL499" s="8"/>
      <c r="CM499" s="8"/>
      <c r="CN499" s="8"/>
      <c r="CO499" s="8"/>
      <c r="CP499" s="8"/>
      <c r="CQ499" s="8"/>
      <c r="CR499" s="8"/>
      <c r="CS499" s="8"/>
      <c r="CT499" s="8"/>
      <c r="CU499" s="8"/>
      <c r="CV499" s="8"/>
      <c r="CW499" s="8"/>
      <c r="CX499" s="8"/>
      <c r="CY499" s="8"/>
      <c r="CZ499" s="8"/>
      <c r="DA499" s="8"/>
      <c r="DB499" s="8"/>
      <c r="DC499" s="8"/>
      <c r="DD499" s="8"/>
      <c r="DE499" s="8"/>
      <c r="DF499" s="8"/>
      <c r="DG499" s="8"/>
      <c r="DH499" s="8"/>
      <c r="DI499" s="8"/>
      <c r="DJ499" s="8"/>
      <c r="DK499" s="8"/>
      <c r="DL499" s="8"/>
      <c r="DM499" s="8"/>
      <c r="DN499" s="8"/>
      <c r="DO499" s="8"/>
      <c r="DP499" s="8"/>
      <c r="DQ499" s="8"/>
      <c r="DR499" s="8"/>
      <c r="DS499" s="8"/>
      <c r="DT499" s="8"/>
    </row>
    <row r="500" spans="1:124" ht="16" x14ac:dyDescent="0.2">
      <c r="A500" s="20"/>
      <c r="B500" s="2"/>
      <c r="C500" s="3"/>
      <c r="D500" s="4"/>
      <c r="E500" s="3"/>
      <c r="F500" s="3"/>
      <c r="G500" s="5"/>
      <c r="H500" s="3"/>
      <c r="I500" s="3"/>
      <c r="J500" s="3"/>
      <c r="K500" s="3"/>
      <c r="L500" s="6"/>
      <c r="M500" s="3"/>
      <c r="N500" s="3"/>
      <c r="O500" s="7"/>
      <c r="P500" s="20"/>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3"/>
      <c r="BC500" s="3"/>
      <c r="BD500" s="8"/>
      <c r="BE500" s="8"/>
      <c r="BF500" s="8"/>
      <c r="BG500" s="3"/>
      <c r="BH500" s="3"/>
      <c r="BI500" s="8"/>
      <c r="BJ500" s="8"/>
      <c r="BK500" s="3"/>
      <c r="BL500" s="3"/>
      <c r="BM500" s="8"/>
      <c r="BN500" s="8"/>
      <c r="BO500" s="3"/>
      <c r="BP500" s="3"/>
      <c r="BQ500" s="8"/>
      <c r="BR500" s="8"/>
      <c r="BS500" s="3"/>
      <c r="BT500" s="3"/>
      <c r="BU500" s="8"/>
      <c r="BV500" s="8"/>
      <c r="BW500" s="3"/>
      <c r="BX500" s="3"/>
      <c r="BY500" s="9"/>
      <c r="BZ500" s="9"/>
      <c r="CA500" s="3"/>
      <c r="CB500" s="3"/>
      <c r="CC500" s="8"/>
      <c r="CD500" s="8"/>
      <c r="CE500" s="8"/>
      <c r="CF500" s="8"/>
      <c r="CG500" s="8"/>
      <c r="CH500" s="8"/>
      <c r="CI500" s="8"/>
      <c r="CJ500" s="8"/>
      <c r="CK500" s="8"/>
      <c r="CL500" s="8"/>
      <c r="CM500" s="8"/>
      <c r="CN500" s="8"/>
      <c r="CO500" s="8"/>
      <c r="CP500" s="8"/>
      <c r="CQ500" s="8"/>
      <c r="CR500" s="8"/>
      <c r="CS500" s="8"/>
      <c r="CT500" s="8"/>
      <c r="CU500" s="8"/>
      <c r="CV500" s="8"/>
      <c r="CW500" s="8"/>
      <c r="CX500" s="8"/>
      <c r="CY500" s="8"/>
      <c r="CZ500" s="8"/>
      <c r="DA500" s="8"/>
      <c r="DB500" s="8"/>
      <c r="DC500" s="8"/>
      <c r="DD500" s="8"/>
      <c r="DE500" s="8"/>
      <c r="DF500" s="8"/>
      <c r="DG500" s="8"/>
      <c r="DH500" s="8"/>
      <c r="DI500" s="8"/>
      <c r="DJ500" s="8"/>
      <c r="DK500" s="8"/>
      <c r="DL500" s="8"/>
      <c r="DM500" s="8"/>
      <c r="DN500" s="8"/>
      <c r="DO500" s="8"/>
      <c r="DP500" s="8"/>
      <c r="DQ500" s="8"/>
      <c r="DR500" s="8"/>
      <c r="DS500" s="8"/>
      <c r="DT500" s="8"/>
    </row>
    <row r="501" spans="1:124" ht="16" x14ac:dyDescent="0.2">
      <c r="A501" s="20"/>
      <c r="B501" s="2"/>
      <c r="C501" s="3"/>
      <c r="D501" s="4"/>
      <c r="E501" s="3"/>
      <c r="F501" s="3"/>
      <c r="G501" s="5"/>
      <c r="H501" s="3"/>
      <c r="I501" s="3"/>
      <c r="J501" s="3"/>
      <c r="K501" s="3"/>
      <c r="L501" s="6"/>
      <c r="M501" s="3"/>
      <c r="N501" s="3"/>
      <c r="O501" s="7"/>
      <c r="P501" s="20"/>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3"/>
      <c r="BC501" s="3"/>
      <c r="BD501" s="8"/>
      <c r="BE501" s="8"/>
      <c r="BF501" s="8"/>
      <c r="BG501" s="3"/>
      <c r="BH501" s="3"/>
      <c r="BI501" s="8"/>
      <c r="BJ501" s="8"/>
      <c r="BK501" s="3"/>
      <c r="BL501" s="3"/>
      <c r="BM501" s="8"/>
      <c r="BN501" s="8"/>
      <c r="BO501" s="3"/>
      <c r="BP501" s="3"/>
      <c r="BQ501" s="8"/>
      <c r="BR501" s="8"/>
      <c r="BS501" s="3"/>
      <c r="BT501" s="3"/>
      <c r="BU501" s="8"/>
      <c r="BV501" s="8"/>
      <c r="BW501" s="3"/>
      <c r="BX501" s="3"/>
      <c r="BY501" s="9"/>
      <c r="BZ501" s="9"/>
      <c r="CA501" s="3"/>
      <c r="CB501" s="3"/>
      <c r="CC501" s="8"/>
      <c r="CD501" s="8"/>
      <c r="CE501" s="8"/>
      <c r="CF501" s="8"/>
      <c r="CG501" s="8"/>
      <c r="CH501" s="8"/>
      <c r="CI501" s="8"/>
      <c r="CJ501" s="8"/>
      <c r="CK501" s="8"/>
      <c r="CL501" s="8"/>
      <c r="CM501" s="8"/>
      <c r="CN501" s="8"/>
      <c r="CO501" s="8"/>
      <c r="CP501" s="8"/>
      <c r="CQ501" s="8"/>
      <c r="CR501" s="8"/>
      <c r="CS501" s="8"/>
      <c r="CT501" s="8"/>
      <c r="CU501" s="8"/>
      <c r="CV501" s="8"/>
      <c r="CW501" s="8"/>
      <c r="CX501" s="8"/>
      <c r="CY501" s="8"/>
      <c r="CZ501" s="8"/>
      <c r="DA501" s="8"/>
      <c r="DB501" s="8"/>
      <c r="DC501" s="8"/>
      <c r="DD501" s="8"/>
      <c r="DE501" s="8"/>
      <c r="DF501" s="8"/>
      <c r="DG501" s="8"/>
      <c r="DH501" s="8"/>
      <c r="DI501" s="8"/>
      <c r="DJ501" s="8"/>
      <c r="DK501" s="8"/>
      <c r="DL501" s="8"/>
      <c r="DM501" s="8"/>
      <c r="DN501" s="8"/>
      <c r="DO501" s="8"/>
      <c r="DP501" s="8"/>
      <c r="DQ501" s="8"/>
      <c r="DR501" s="8"/>
      <c r="DS501" s="8"/>
      <c r="DT501" s="8"/>
    </row>
    <row r="502" spans="1:124" ht="16" x14ac:dyDescent="0.2">
      <c r="A502" s="20"/>
      <c r="B502" s="2"/>
      <c r="C502" s="3"/>
      <c r="D502" s="4"/>
      <c r="E502" s="3"/>
      <c r="F502" s="3"/>
      <c r="G502" s="5"/>
      <c r="H502" s="3"/>
      <c r="I502" s="3"/>
      <c r="J502" s="3"/>
      <c r="K502" s="3"/>
      <c r="L502" s="6"/>
      <c r="M502" s="3"/>
      <c r="N502" s="3"/>
      <c r="O502" s="7"/>
      <c r="P502" s="20"/>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3"/>
      <c r="BC502" s="3"/>
      <c r="BD502" s="8"/>
      <c r="BE502" s="8"/>
      <c r="BF502" s="8"/>
      <c r="BG502" s="3"/>
      <c r="BH502" s="3"/>
      <c r="BI502" s="8"/>
      <c r="BJ502" s="8"/>
      <c r="BK502" s="3"/>
      <c r="BL502" s="3"/>
      <c r="BM502" s="8"/>
      <c r="BN502" s="8"/>
      <c r="BO502" s="3"/>
      <c r="BP502" s="3"/>
      <c r="BQ502" s="8"/>
      <c r="BR502" s="8"/>
      <c r="BS502" s="3"/>
      <c r="BT502" s="3"/>
      <c r="BU502" s="8"/>
      <c r="BV502" s="8"/>
      <c r="BW502" s="3"/>
      <c r="BX502" s="3"/>
      <c r="BY502" s="9"/>
      <c r="BZ502" s="9"/>
      <c r="CA502" s="3"/>
      <c r="CB502" s="3"/>
      <c r="CC502" s="8"/>
      <c r="CD502" s="8"/>
      <c r="CE502" s="8"/>
      <c r="CF502" s="8"/>
      <c r="CG502" s="8"/>
      <c r="CH502" s="8"/>
      <c r="CI502" s="8"/>
      <c r="CJ502" s="8"/>
      <c r="CK502" s="8"/>
      <c r="CL502" s="8"/>
      <c r="CM502" s="8"/>
      <c r="CN502" s="8"/>
      <c r="CO502" s="8"/>
      <c r="CP502" s="8"/>
      <c r="CQ502" s="8"/>
      <c r="CR502" s="8"/>
      <c r="CS502" s="8"/>
      <c r="CT502" s="8"/>
      <c r="CU502" s="8"/>
      <c r="CV502" s="8"/>
      <c r="CW502" s="8"/>
      <c r="CX502" s="8"/>
      <c r="CY502" s="8"/>
      <c r="CZ502" s="8"/>
      <c r="DA502" s="8"/>
      <c r="DB502" s="8"/>
      <c r="DC502" s="8"/>
      <c r="DD502" s="8"/>
      <c r="DE502" s="8"/>
      <c r="DF502" s="8"/>
      <c r="DG502" s="8"/>
      <c r="DH502" s="8"/>
      <c r="DI502" s="8"/>
      <c r="DJ502" s="8"/>
      <c r="DK502" s="8"/>
      <c r="DL502" s="8"/>
      <c r="DM502" s="8"/>
      <c r="DN502" s="8"/>
      <c r="DO502" s="8"/>
      <c r="DP502" s="8"/>
      <c r="DQ502" s="8"/>
      <c r="DR502" s="8"/>
      <c r="DS502" s="8"/>
      <c r="DT502" s="8"/>
    </row>
    <row r="503" spans="1:124" ht="16" x14ac:dyDescent="0.2">
      <c r="A503" s="20"/>
      <c r="B503" s="2"/>
      <c r="C503" s="3"/>
      <c r="D503" s="4"/>
      <c r="E503" s="3"/>
      <c r="F503" s="3"/>
      <c r="G503" s="5"/>
      <c r="H503" s="3"/>
      <c r="I503" s="3"/>
      <c r="J503" s="3"/>
      <c r="K503" s="3"/>
      <c r="L503" s="6"/>
      <c r="M503" s="3"/>
      <c r="N503" s="3"/>
      <c r="O503" s="7"/>
      <c r="P503" s="20"/>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3"/>
      <c r="BC503" s="3"/>
      <c r="BD503" s="8"/>
      <c r="BE503" s="8"/>
      <c r="BF503" s="8"/>
      <c r="BG503" s="3"/>
      <c r="BH503" s="3"/>
      <c r="BI503" s="8"/>
      <c r="BJ503" s="8"/>
      <c r="BK503" s="3"/>
      <c r="BL503" s="3"/>
      <c r="BM503" s="8"/>
      <c r="BN503" s="8"/>
      <c r="BO503" s="3"/>
      <c r="BP503" s="3"/>
      <c r="BQ503" s="8"/>
      <c r="BR503" s="8"/>
      <c r="BS503" s="3"/>
      <c r="BT503" s="3"/>
      <c r="BU503" s="8"/>
      <c r="BV503" s="8"/>
      <c r="BW503" s="3"/>
      <c r="BX503" s="3"/>
      <c r="BY503" s="9"/>
      <c r="BZ503" s="9"/>
      <c r="CA503" s="3"/>
      <c r="CB503" s="3"/>
      <c r="CC503" s="8"/>
      <c r="CD503" s="8"/>
      <c r="CE503" s="8"/>
      <c r="CF503" s="8"/>
      <c r="CG503" s="8"/>
      <c r="CH503" s="8"/>
      <c r="CI503" s="8"/>
      <c r="CJ503" s="8"/>
      <c r="CK503" s="8"/>
      <c r="CL503" s="8"/>
      <c r="CM503" s="8"/>
      <c r="CN503" s="8"/>
      <c r="CO503" s="8"/>
      <c r="CP503" s="8"/>
      <c r="CQ503" s="8"/>
      <c r="CR503" s="8"/>
      <c r="CS503" s="8"/>
      <c r="CT503" s="8"/>
      <c r="CU503" s="8"/>
      <c r="CV503" s="8"/>
      <c r="CW503" s="8"/>
      <c r="CX503" s="8"/>
      <c r="CY503" s="8"/>
      <c r="CZ503" s="8"/>
      <c r="DA503" s="8"/>
      <c r="DB503" s="8"/>
      <c r="DC503" s="8"/>
      <c r="DD503" s="8"/>
      <c r="DE503" s="8"/>
      <c r="DF503" s="8"/>
      <c r="DG503" s="8"/>
      <c r="DH503" s="8"/>
      <c r="DI503" s="8"/>
      <c r="DJ503" s="8"/>
      <c r="DK503" s="8"/>
      <c r="DL503" s="8"/>
      <c r="DM503" s="8"/>
      <c r="DN503" s="8"/>
      <c r="DO503" s="8"/>
      <c r="DP503" s="8"/>
      <c r="DQ503" s="8"/>
      <c r="DR503" s="8"/>
      <c r="DS503" s="8"/>
      <c r="DT503" s="8"/>
    </row>
    <row r="504" spans="1:124" ht="16" x14ac:dyDescent="0.2">
      <c r="A504" s="20"/>
      <c r="B504" s="2"/>
      <c r="C504" s="3"/>
      <c r="D504" s="4"/>
      <c r="E504" s="3"/>
      <c r="F504" s="3"/>
      <c r="G504" s="5"/>
      <c r="H504" s="3"/>
      <c r="I504" s="3"/>
      <c r="J504" s="3"/>
      <c r="K504" s="3"/>
      <c r="L504" s="6"/>
      <c r="M504" s="3"/>
      <c r="N504" s="3"/>
      <c r="O504" s="7"/>
      <c r="P504" s="20"/>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3"/>
      <c r="BC504" s="3"/>
      <c r="BD504" s="8"/>
      <c r="BE504" s="8"/>
      <c r="BF504" s="8"/>
      <c r="BG504" s="3"/>
      <c r="BH504" s="3"/>
      <c r="BI504" s="8"/>
      <c r="BJ504" s="8"/>
      <c r="BK504" s="3"/>
      <c r="BL504" s="3"/>
      <c r="BM504" s="8"/>
      <c r="BN504" s="8"/>
      <c r="BO504" s="3"/>
      <c r="BP504" s="3"/>
      <c r="BQ504" s="8"/>
      <c r="BR504" s="8"/>
      <c r="BS504" s="3"/>
      <c r="BT504" s="3"/>
      <c r="BU504" s="8"/>
      <c r="BV504" s="8"/>
      <c r="BW504" s="3"/>
      <c r="BX504" s="3"/>
      <c r="BY504" s="9"/>
      <c r="BZ504" s="9"/>
      <c r="CA504" s="3"/>
      <c r="CB504" s="3"/>
      <c r="CC504" s="8"/>
      <c r="CD504" s="8"/>
      <c r="CE504" s="8"/>
      <c r="CF504" s="8"/>
      <c r="CG504" s="8"/>
      <c r="CH504" s="8"/>
      <c r="CI504" s="8"/>
      <c r="CJ504" s="8"/>
      <c r="CK504" s="8"/>
      <c r="CL504" s="8"/>
      <c r="CM504" s="8"/>
      <c r="CN504" s="8"/>
      <c r="CO504" s="8"/>
      <c r="CP504" s="8"/>
      <c r="CQ504" s="8"/>
      <c r="CR504" s="8"/>
      <c r="CS504" s="8"/>
      <c r="CT504" s="8"/>
      <c r="CU504" s="8"/>
      <c r="CV504" s="8"/>
      <c r="CW504" s="8"/>
      <c r="CX504" s="8"/>
      <c r="CY504" s="8"/>
      <c r="CZ504" s="8"/>
      <c r="DA504" s="8"/>
      <c r="DB504" s="8"/>
      <c r="DC504" s="8"/>
      <c r="DD504" s="8"/>
      <c r="DE504" s="8"/>
      <c r="DF504" s="8"/>
      <c r="DG504" s="8"/>
      <c r="DH504" s="8"/>
      <c r="DI504" s="8"/>
      <c r="DJ504" s="8"/>
      <c r="DK504" s="8"/>
      <c r="DL504" s="8"/>
      <c r="DM504" s="8"/>
      <c r="DN504" s="8"/>
      <c r="DO504" s="8"/>
      <c r="DP504" s="8"/>
      <c r="DQ504" s="8"/>
      <c r="DR504" s="8"/>
      <c r="DS504" s="8"/>
      <c r="DT504" s="8"/>
    </row>
    <row r="505" spans="1:124" ht="16" x14ac:dyDescent="0.2">
      <c r="A505" s="20"/>
      <c r="B505" s="2"/>
      <c r="C505" s="3"/>
      <c r="D505" s="4"/>
      <c r="E505" s="3"/>
      <c r="F505" s="3"/>
      <c r="G505" s="5"/>
      <c r="H505" s="3"/>
      <c r="I505" s="3"/>
      <c r="J505" s="3"/>
      <c r="K505" s="3"/>
      <c r="L505" s="6"/>
      <c r="M505" s="3"/>
      <c r="N505" s="3"/>
      <c r="O505" s="7"/>
      <c r="P505" s="20"/>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3"/>
      <c r="BC505" s="3"/>
      <c r="BD505" s="8"/>
      <c r="BE505" s="8"/>
      <c r="BF505" s="8"/>
      <c r="BG505" s="3"/>
      <c r="BH505" s="3"/>
      <c r="BI505" s="8"/>
      <c r="BJ505" s="8"/>
      <c r="BK505" s="3"/>
      <c r="BL505" s="3"/>
      <c r="BM505" s="8"/>
      <c r="BN505" s="8"/>
      <c r="BO505" s="3"/>
      <c r="BP505" s="3"/>
      <c r="BQ505" s="8"/>
      <c r="BR505" s="8"/>
      <c r="BS505" s="3"/>
      <c r="BT505" s="3"/>
      <c r="BU505" s="8"/>
      <c r="BV505" s="8"/>
      <c r="BW505" s="3"/>
      <c r="BX505" s="3"/>
      <c r="BY505" s="9"/>
      <c r="BZ505" s="9"/>
      <c r="CA505" s="3"/>
      <c r="CB505" s="3"/>
      <c r="CC505" s="8"/>
      <c r="CD505" s="8"/>
      <c r="CE505" s="8"/>
      <c r="CF505" s="8"/>
      <c r="CG505" s="8"/>
      <c r="CH505" s="8"/>
      <c r="CI505" s="8"/>
      <c r="CJ505" s="8"/>
      <c r="CK505" s="8"/>
      <c r="CL505" s="8"/>
      <c r="CM505" s="8"/>
      <c r="CN505" s="8"/>
      <c r="CO505" s="8"/>
      <c r="CP505" s="8"/>
      <c r="CQ505" s="8"/>
      <c r="CR505" s="8"/>
      <c r="CS505" s="8"/>
      <c r="CT505" s="8"/>
      <c r="CU505" s="8"/>
      <c r="CV505" s="8"/>
      <c r="CW505" s="8"/>
      <c r="CX505" s="8"/>
      <c r="CY505" s="8"/>
      <c r="CZ505" s="8"/>
      <c r="DA505" s="8"/>
      <c r="DB505" s="8"/>
      <c r="DC505" s="8"/>
      <c r="DD505" s="8"/>
      <c r="DE505" s="8"/>
      <c r="DF505" s="8"/>
      <c r="DG505" s="8"/>
      <c r="DH505" s="8"/>
      <c r="DI505" s="8"/>
      <c r="DJ505" s="8"/>
      <c r="DK505" s="8"/>
      <c r="DL505" s="8"/>
      <c r="DM505" s="8"/>
      <c r="DN505" s="8"/>
      <c r="DO505" s="8"/>
      <c r="DP505" s="8"/>
      <c r="DQ505" s="8"/>
      <c r="DR505" s="8"/>
      <c r="DS505" s="8"/>
      <c r="DT505" s="8"/>
    </row>
    <row r="506" spans="1:124" ht="16" x14ac:dyDescent="0.2">
      <c r="A506" s="20"/>
      <c r="B506" s="2"/>
      <c r="C506" s="3"/>
      <c r="D506" s="4"/>
      <c r="E506" s="3"/>
      <c r="F506" s="3"/>
      <c r="G506" s="5"/>
      <c r="H506" s="3"/>
      <c r="I506" s="3"/>
      <c r="J506" s="3"/>
      <c r="K506" s="3"/>
      <c r="L506" s="6"/>
      <c r="M506" s="3"/>
      <c r="N506" s="3"/>
      <c r="O506" s="7"/>
      <c r="P506" s="20"/>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3"/>
      <c r="BC506" s="3"/>
      <c r="BD506" s="8"/>
      <c r="BE506" s="8"/>
      <c r="BF506" s="8"/>
      <c r="BG506" s="3"/>
      <c r="BH506" s="3"/>
      <c r="BI506" s="8"/>
      <c r="BJ506" s="8"/>
      <c r="BK506" s="3"/>
      <c r="BL506" s="3"/>
      <c r="BM506" s="8"/>
      <c r="BN506" s="8"/>
      <c r="BO506" s="3"/>
      <c r="BP506" s="3"/>
      <c r="BQ506" s="8"/>
      <c r="BR506" s="8"/>
      <c r="BS506" s="3"/>
      <c r="BT506" s="3"/>
      <c r="BU506" s="8"/>
      <c r="BV506" s="8"/>
      <c r="BW506" s="3"/>
      <c r="BX506" s="3"/>
      <c r="BY506" s="9"/>
      <c r="BZ506" s="9"/>
      <c r="CA506" s="3"/>
      <c r="CB506" s="3"/>
      <c r="CC506" s="8"/>
      <c r="CD506" s="8"/>
      <c r="CE506" s="8"/>
      <c r="CF506" s="8"/>
      <c r="CG506" s="8"/>
      <c r="CH506" s="8"/>
      <c r="CI506" s="8"/>
      <c r="CJ506" s="8"/>
      <c r="CK506" s="8"/>
      <c r="CL506" s="8"/>
      <c r="CM506" s="8"/>
      <c r="CN506" s="8"/>
      <c r="CO506" s="8"/>
      <c r="CP506" s="8"/>
      <c r="CQ506" s="8"/>
      <c r="CR506" s="8"/>
      <c r="CS506" s="8"/>
      <c r="CT506" s="8"/>
      <c r="CU506" s="8"/>
      <c r="CV506" s="8"/>
      <c r="CW506" s="8"/>
      <c r="CX506" s="8"/>
      <c r="CY506" s="8"/>
      <c r="CZ506" s="8"/>
      <c r="DA506" s="8"/>
      <c r="DB506" s="8"/>
      <c r="DC506" s="8"/>
      <c r="DD506" s="8"/>
      <c r="DE506" s="8"/>
      <c r="DF506" s="8"/>
      <c r="DG506" s="8"/>
      <c r="DH506" s="8"/>
      <c r="DI506" s="8"/>
      <c r="DJ506" s="8"/>
      <c r="DK506" s="8"/>
      <c r="DL506" s="8"/>
      <c r="DM506" s="8"/>
      <c r="DN506" s="8"/>
      <c r="DO506" s="8"/>
      <c r="DP506" s="8"/>
      <c r="DQ506" s="8"/>
      <c r="DR506" s="8"/>
      <c r="DS506" s="8"/>
      <c r="DT506" s="8"/>
    </row>
    <row r="507" spans="1:124" ht="16" x14ac:dyDescent="0.2">
      <c r="A507" s="20"/>
      <c r="B507" s="2"/>
      <c r="C507" s="3"/>
      <c r="D507" s="4"/>
      <c r="E507" s="3"/>
      <c r="F507" s="3"/>
      <c r="G507" s="5"/>
      <c r="H507" s="3"/>
      <c r="I507" s="3"/>
      <c r="J507" s="3"/>
      <c r="K507" s="3"/>
      <c r="L507" s="6"/>
      <c r="M507" s="3"/>
      <c r="N507" s="3"/>
      <c r="O507" s="7"/>
      <c r="P507" s="20"/>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3"/>
      <c r="BC507" s="3"/>
      <c r="BD507" s="8"/>
      <c r="BE507" s="8"/>
      <c r="BF507" s="8"/>
      <c r="BG507" s="3"/>
      <c r="BH507" s="3"/>
      <c r="BI507" s="8"/>
      <c r="BJ507" s="8"/>
      <c r="BK507" s="3"/>
      <c r="BL507" s="3"/>
      <c r="BM507" s="8"/>
      <c r="BN507" s="8"/>
      <c r="BO507" s="3"/>
      <c r="BP507" s="3"/>
      <c r="BQ507" s="8"/>
      <c r="BR507" s="8"/>
      <c r="BS507" s="3"/>
      <c r="BT507" s="3"/>
      <c r="BU507" s="8"/>
      <c r="BV507" s="8"/>
      <c r="BW507" s="3"/>
      <c r="BX507" s="3"/>
      <c r="BY507" s="9"/>
      <c r="BZ507" s="9"/>
      <c r="CA507" s="3"/>
      <c r="CB507" s="3"/>
      <c r="CC507" s="8"/>
      <c r="CD507" s="8"/>
      <c r="CE507" s="8"/>
      <c r="CF507" s="8"/>
      <c r="CG507" s="8"/>
      <c r="CH507" s="8"/>
      <c r="CI507" s="8"/>
      <c r="CJ507" s="8"/>
      <c r="CK507" s="8"/>
      <c r="CL507" s="8"/>
      <c r="CM507" s="8"/>
      <c r="CN507" s="8"/>
      <c r="CO507" s="8"/>
      <c r="CP507" s="8"/>
      <c r="CQ507" s="8"/>
      <c r="CR507" s="8"/>
      <c r="CS507" s="8"/>
      <c r="CT507" s="8"/>
      <c r="CU507" s="8"/>
      <c r="CV507" s="8"/>
      <c r="CW507" s="8"/>
      <c r="CX507" s="8"/>
      <c r="CY507" s="8"/>
      <c r="CZ507" s="8"/>
      <c r="DA507" s="8"/>
      <c r="DB507" s="8"/>
      <c r="DC507" s="8"/>
      <c r="DD507" s="8"/>
      <c r="DE507" s="8"/>
      <c r="DF507" s="8"/>
      <c r="DG507" s="8"/>
      <c r="DH507" s="8"/>
      <c r="DI507" s="8"/>
      <c r="DJ507" s="8"/>
      <c r="DK507" s="8"/>
      <c r="DL507" s="8"/>
      <c r="DM507" s="8"/>
      <c r="DN507" s="8"/>
      <c r="DO507" s="8"/>
      <c r="DP507" s="8"/>
      <c r="DQ507" s="8"/>
      <c r="DR507" s="8"/>
      <c r="DS507" s="8"/>
      <c r="DT507" s="8"/>
    </row>
    <row r="508" spans="1:124" ht="16" x14ac:dyDescent="0.2">
      <c r="A508" s="20"/>
      <c r="B508" s="2"/>
      <c r="C508" s="3"/>
      <c r="D508" s="4"/>
      <c r="E508" s="3"/>
      <c r="F508" s="3"/>
      <c r="G508" s="5"/>
      <c r="H508" s="3"/>
      <c r="I508" s="3"/>
      <c r="J508" s="3"/>
      <c r="K508" s="3"/>
      <c r="L508" s="6"/>
      <c r="M508" s="3"/>
      <c r="N508" s="3"/>
      <c r="O508" s="7"/>
      <c r="P508" s="20"/>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3"/>
      <c r="BC508" s="3"/>
      <c r="BD508" s="8"/>
      <c r="BE508" s="8"/>
      <c r="BF508" s="8"/>
      <c r="BG508" s="3"/>
      <c r="BH508" s="3"/>
      <c r="BI508" s="8"/>
      <c r="BJ508" s="8"/>
      <c r="BK508" s="3"/>
      <c r="BL508" s="3"/>
      <c r="BM508" s="8"/>
      <c r="BN508" s="8"/>
      <c r="BO508" s="3"/>
      <c r="BP508" s="3"/>
      <c r="BQ508" s="8"/>
      <c r="BR508" s="8"/>
      <c r="BS508" s="3"/>
      <c r="BT508" s="3"/>
      <c r="BU508" s="8"/>
      <c r="BV508" s="8"/>
      <c r="BW508" s="3"/>
      <c r="BX508" s="3"/>
      <c r="BY508" s="9"/>
      <c r="BZ508" s="9"/>
      <c r="CA508" s="3"/>
      <c r="CB508" s="3"/>
      <c r="CC508" s="8"/>
      <c r="CD508" s="8"/>
      <c r="CE508" s="8"/>
      <c r="CF508" s="8"/>
      <c r="CG508" s="8"/>
      <c r="CH508" s="8"/>
      <c r="CI508" s="8"/>
      <c r="CJ508" s="8"/>
      <c r="CK508" s="8"/>
      <c r="CL508" s="8"/>
      <c r="CM508" s="8"/>
      <c r="CN508" s="8"/>
      <c r="CO508" s="8"/>
      <c r="CP508" s="8"/>
      <c r="CQ508" s="8"/>
      <c r="CR508" s="8"/>
      <c r="CS508" s="8"/>
      <c r="CT508" s="8"/>
      <c r="CU508" s="8"/>
      <c r="CV508" s="8"/>
      <c r="CW508" s="8"/>
      <c r="CX508" s="8"/>
      <c r="CY508" s="8"/>
      <c r="CZ508" s="8"/>
      <c r="DA508" s="8"/>
      <c r="DB508" s="8"/>
      <c r="DC508" s="8"/>
      <c r="DD508" s="8"/>
      <c r="DE508" s="8"/>
      <c r="DF508" s="8"/>
      <c r="DG508" s="8"/>
      <c r="DH508" s="8"/>
      <c r="DI508" s="8"/>
      <c r="DJ508" s="8"/>
      <c r="DK508" s="8"/>
      <c r="DL508" s="8"/>
      <c r="DM508" s="8"/>
      <c r="DN508" s="8"/>
      <c r="DO508" s="8"/>
      <c r="DP508" s="8"/>
      <c r="DQ508" s="8"/>
      <c r="DR508" s="8"/>
      <c r="DS508" s="8"/>
      <c r="DT508" s="8"/>
    </row>
    <row r="509" spans="1:124" ht="16" x14ac:dyDescent="0.2">
      <c r="A509" s="20"/>
      <c r="B509" s="2"/>
      <c r="C509" s="3"/>
      <c r="D509" s="4"/>
      <c r="E509" s="3"/>
      <c r="F509" s="3"/>
      <c r="G509" s="5"/>
      <c r="H509" s="3"/>
      <c r="I509" s="3"/>
      <c r="J509" s="3"/>
      <c r="K509" s="3"/>
      <c r="L509" s="6"/>
      <c r="M509" s="3"/>
      <c r="N509" s="3"/>
      <c r="O509" s="7"/>
      <c r="P509" s="20"/>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3"/>
      <c r="BC509" s="3"/>
      <c r="BD509" s="8"/>
      <c r="BE509" s="8"/>
      <c r="BF509" s="8"/>
      <c r="BG509" s="3"/>
      <c r="BH509" s="3"/>
      <c r="BI509" s="8"/>
      <c r="BJ509" s="8"/>
      <c r="BK509" s="3"/>
      <c r="BL509" s="3"/>
      <c r="BM509" s="8"/>
      <c r="BN509" s="8"/>
      <c r="BO509" s="3"/>
      <c r="BP509" s="3"/>
      <c r="BQ509" s="8"/>
      <c r="BR509" s="8"/>
      <c r="BS509" s="3"/>
      <c r="BT509" s="3"/>
      <c r="BU509" s="8"/>
      <c r="BV509" s="8"/>
      <c r="BW509" s="3"/>
      <c r="BX509" s="3"/>
      <c r="BY509" s="9"/>
      <c r="BZ509" s="9"/>
      <c r="CA509" s="3"/>
      <c r="CB509" s="3"/>
      <c r="CC509" s="8"/>
      <c r="CD509" s="8"/>
      <c r="CE509" s="8"/>
      <c r="CF509" s="8"/>
      <c r="CG509" s="8"/>
      <c r="CH509" s="8"/>
      <c r="CI509" s="8"/>
      <c r="CJ509" s="8"/>
      <c r="CK509" s="8"/>
      <c r="CL509" s="8"/>
      <c r="CM509" s="8"/>
      <c r="CN509" s="8"/>
      <c r="CO509" s="8"/>
      <c r="CP509" s="8"/>
      <c r="CQ509" s="8"/>
      <c r="CR509" s="8"/>
      <c r="CS509" s="8"/>
      <c r="CT509" s="8"/>
      <c r="CU509" s="8"/>
      <c r="CV509" s="8"/>
      <c r="CW509" s="8"/>
      <c r="CX509" s="8"/>
      <c r="CY509" s="8"/>
      <c r="CZ509" s="8"/>
      <c r="DA509" s="8"/>
      <c r="DB509" s="8"/>
      <c r="DC509" s="8"/>
      <c r="DD509" s="8"/>
      <c r="DE509" s="8"/>
      <c r="DF509" s="8"/>
      <c r="DG509" s="8"/>
      <c r="DH509" s="8"/>
      <c r="DI509" s="8"/>
      <c r="DJ509" s="8"/>
      <c r="DK509" s="8"/>
      <c r="DL509" s="8"/>
      <c r="DM509" s="8"/>
      <c r="DN509" s="8"/>
      <c r="DO509" s="8"/>
      <c r="DP509" s="8"/>
      <c r="DQ509" s="8"/>
      <c r="DR509" s="8"/>
      <c r="DS509" s="8"/>
      <c r="DT509" s="8"/>
    </row>
    <row r="510" spans="1:124" ht="16" x14ac:dyDescent="0.2">
      <c r="A510" s="20"/>
      <c r="B510" s="2"/>
      <c r="C510" s="3"/>
      <c r="D510" s="4"/>
      <c r="E510" s="3"/>
      <c r="F510" s="3"/>
      <c r="G510" s="5"/>
      <c r="H510" s="3"/>
      <c r="I510" s="3"/>
      <c r="J510" s="3"/>
      <c r="K510" s="3"/>
      <c r="L510" s="6"/>
      <c r="M510" s="3"/>
      <c r="N510" s="3"/>
      <c r="O510" s="7"/>
      <c r="P510" s="20"/>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3"/>
      <c r="BC510" s="3"/>
      <c r="BD510" s="8"/>
      <c r="BE510" s="8"/>
      <c r="BF510" s="8"/>
      <c r="BG510" s="3"/>
      <c r="BH510" s="3"/>
      <c r="BI510" s="8"/>
      <c r="BJ510" s="8"/>
      <c r="BK510" s="3"/>
      <c r="BL510" s="3"/>
      <c r="BM510" s="8"/>
      <c r="BN510" s="8"/>
      <c r="BO510" s="3"/>
      <c r="BP510" s="3"/>
      <c r="BQ510" s="8"/>
      <c r="BR510" s="8"/>
      <c r="BS510" s="3"/>
      <c r="BT510" s="3"/>
      <c r="BU510" s="8"/>
      <c r="BV510" s="8"/>
      <c r="BW510" s="3"/>
      <c r="BX510" s="3"/>
      <c r="BY510" s="9"/>
      <c r="BZ510" s="9"/>
      <c r="CA510" s="3"/>
      <c r="CB510" s="3"/>
      <c r="CC510" s="8"/>
      <c r="CD510" s="8"/>
      <c r="CE510" s="8"/>
      <c r="CF510" s="8"/>
      <c r="CG510" s="8"/>
      <c r="CH510" s="8"/>
      <c r="CI510" s="8"/>
      <c r="CJ510" s="8"/>
      <c r="CK510" s="8"/>
      <c r="CL510" s="8"/>
      <c r="CM510" s="8"/>
      <c r="CN510" s="8"/>
      <c r="CO510" s="8"/>
      <c r="CP510" s="8"/>
      <c r="CQ510" s="8"/>
      <c r="CR510" s="8"/>
      <c r="CS510" s="8"/>
      <c r="CT510" s="8"/>
      <c r="CU510" s="8"/>
      <c r="CV510" s="8"/>
      <c r="CW510" s="8"/>
      <c r="CX510" s="8"/>
      <c r="CY510" s="8"/>
      <c r="CZ510" s="8"/>
      <c r="DA510" s="8"/>
      <c r="DB510" s="8"/>
      <c r="DC510" s="8"/>
      <c r="DD510" s="8"/>
      <c r="DE510" s="8"/>
      <c r="DF510" s="8"/>
      <c r="DG510" s="8"/>
      <c r="DH510" s="8"/>
      <c r="DI510" s="8"/>
      <c r="DJ510" s="8"/>
      <c r="DK510" s="8"/>
      <c r="DL510" s="8"/>
      <c r="DM510" s="8"/>
      <c r="DN510" s="8"/>
      <c r="DO510" s="8"/>
      <c r="DP510" s="8"/>
      <c r="DQ510" s="8"/>
      <c r="DR510" s="8"/>
      <c r="DS510" s="8"/>
      <c r="DT510" s="8"/>
    </row>
    <row r="511" spans="1:124" ht="16" x14ac:dyDescent="0.2">
      <c r="A511" s="20"/>
      <c r="B511" s="2"/>
      <c r="C511" s="3"/>
      <c r="D511" s="4"/>
      <c r="E511" s="3"/>
      <c r="F511" s="3"/>
      <c r="G511" s="5"/>
      <c r="H511" s="3"/>
      <c r="I511" s="3"/>
      <c r="J511" s="3"/>
      <c r="K511" s="3"/>
      <c r="L511" s="6"/>
      <c r="M511" s="3"/>
      <c r="N511" s="3"/>
      <c r="O511" s="7"/>
      <c r="P511" s="20"/>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3"/>
      <c r="BC511" s="3"/>
      <c r="BD511" s="8"/>
      <c r="BE511" s="8"/>
      <c r="BF511" s="8"/>
      <c r="BG511" s="3"/>
      <c r="BH511" s="3"/>
      <c r="BI511" s="8"/>
      <c r="BJ511" s="8"/>
      <c r="BK511" s="3"/>
      <c r="BL511" s="3"/>
      <c r="BM511" s="8"/>
      <c r="BN511" s="8"/>
      <c r="BO511" s="3"/>
      <c r="BP511" s="3"/>
      <c r="BQ511" s="8"/>
      <c r="BR511" s="8"/>
      <c r="BS511" s="3"/>
      <c r="BT511" s="3"/>
      <c r="BU511" s="8"/>
      <c r="BV511" s="8"/>
      <c r="BW511" s="3"/>
      <c r="BX511" s="3"/>
      <c r="BY511" s="9"/>
      <c r="BZ511" s="9"/>
      <c r="CA511" s="3"/>
      <c r="CB511" s="3"/>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row>
    <row r="512" spans="1:124" ht="16" x14ac:dyDescent="0.2">
      <c r="A512" s="20"/>
      <c r="B512" s="2"/>
      <c r="C512" s="3"/>
      <c r="D512" s="4"/>
      <c r="E512" s="3"/>
      <c r="F512" s="3"/>
      <c r="G512" s="5"/>
      <c r="H512" s="3"/>
      <c r="I512" s="3"/>
      <c r="J512" s="3"/>
      <c r="K512" s="3"/>
      <c r="L512" s="6"/>
      <c r="M512" s="3"/>
      <c r="N512" s="3"/>
      <c r="O512" s="7"/>
      <c r="P512" s="20"/>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3"/>
      <c r="BC512" s="3"/>
      <c r="BD512" s="8"/>
      <c r="BE512" s="8"/>
      <c r="BF512" s="8"/>
      <c r="BG512" s="3"/>
      <c r="BH512" s="3"/>
      <c r="BI512" s="8"/>
      <c r="BJ512" s="8"/>
      <c r="BK512" s="3"/>
      <c r="BL512" s="3"/>
      <c r="BM512" s="8"/>
      <c r="BN512" s="8"/>
      <c r="BO512" s="3"/>
      <c r="BP512" s="3"/>
      <c r="BQ512" s="8"/>
      <c r="BR512" s="8"/>
      <c r="BS512" s="3"/>
      <c r="BT512" s="3"/>
      <c r="BU512" s="8"/>
      <c r="BV512" s="8"/>
      <c r="BW512" s="3"/>
      <c r="BX512" s="3"/>
      <c r="BY512" s="9"/>
      <c r="BZ512" s="9"/>
      <c r="CA512" s="3"/>
      <c r="CB512" s="3"/>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row>
    <row r="513" spans="1:124" ht="16" x14ac:dyDescent="0.2">
      <c r="A513" s="20"/>
      <c r="B513" s="2"/>
      <c r="C513" s="3"/>
      <c r="D513" s="4"/>
      <c r="E513" s="3"/>
      <c r="F513" s="3"/>
      <c r="G513" s="5"/>
      <c r="H513" s="3"/>
      <c r="I513" s="3"/>
      <c r="J513" s="3"/>
      <c r="K513" s="3"/>
      <c r="L513" s="6"/>
      <c r="M513" s="3"/>
      <c r="N513" s="3"/>
      <c r="O513" s="7"/>
      <c r="P513" s="20"/>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3"/>
      <c r="BC513" s="3"/>
      <c r="BD513" s="8"/>
      <c r="BE513" s="8"/>
      <c r="BF513" s="8"/>
      <c r="BG513" s="3"/>
      <c r="BH513" s="3"/>
      <c r="BI513" s="8"/>
      <c r="BJ513" s="8"/>
      <c r="BK513" s="3"/>
      <c r="BL513" s="3"/>
      <c r="BM513" s="8"/>
      <c r="BN513" s="8"/>
      <c r="BO513" s="3"/>
      <c r="BP513" s="3"/>
      <c r="BQ513" s="8"/>
      <c r="BR513" s="8"/>
      <c r="BS513" s="3"/>
      <c r="BT513" s="3"/>
      <c r="BU513" s="8"/>
      <c r="BV513" s="8"/>
      <c r="BW513" s="3"/>
      <c r="BX513" s="3"/>
      <c r="BY513" s="9"/>
      <c r="BZ513" s="9"/>
      <c r="CA513" s="3"/>
      <c r="CB513" s="3"/>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row>
    <row r="514" spans="1:124" ht="16" x14ac:dyDescent="0.2">
      <c r="A514" s="20"/>
      <c r="B514" s="2"/>
      <c r="C514" s="3"/>
      <c r="D514" s="4"/>
      <c r="E514" s="3"/>
      <c r="F514" s="3"/>
      <c r="G514" s="5"/>
      <c r="H514" s="3"/>
      <c r="I514" s="3"/>
      <c r="J514" s="3"/>
      <c r="K514" s="3"/>
      <c r="L514" s="6"/>
      <c r="M514" s="3"/>
      <c r="N514" s="3"/>
      <c r="O514" s="7"/>
      <c r="P514" s="20"/>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3"/>
      <c r="BC514" s="3"/>
      <c r="BD514" s="8"/>
      <c r="BE514" s="8"/>
      <c r="BF514" s="8"/>
      <c r="BG514" s="3"/>
      <c r="BH514" s="3"/>
      <c r="BI514" s="8"/>
      <c r="BJ514" s="8"/>
      <c r="BK514" s="3"/>
      <c r="BL514" s="3"/>
      <c r="BM514" s="8"/>
      <c r="BN514" s="8"/>
      <c r="BO514" s="3"/>
      <c r="BP514" s="3"/>
      <c r="BQ514" s="8"/>
      <c r="BR514" s="8"/>
      <c r="BS514" s="3"/>
      <c r="BT514" s="3"/>
      <c r="BU514" s="8"/>
      <c r="BV514" s="8"/>
      <c r="BW514" s="3"/>
      <c r="BX514" s="3"/>
      <c r="BY514" s="9"/>
      <c r="BZ514" s="9"/>
      <c r="CA514" s="3"/>
      <c r="CB514" s="3"/>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row>
    <row r="515" spans="1:124" ht="16" x14ac:dyDescent="0.2">
      <c r="A515" s="20"/>
      <c r="B515" s="2"/>
      <c r="C515" s="3"/>
      <c r="D515" s="4"/>
      <c r="E515" s="3"/>
      <c r="F515" s="3"/>
      <c r="G515" s="5"/>
      <c r="H515" s="3"/>
      <c r="I515" s="3"/>
      <c r="J515" s="3"/>
      <c r="K515" s="3"/>
      <c r="L515" s="6"/>
      <c r="M515" s="3"/>
      <c r="N515" s="3"/>
      <c r="O515" s="7"/>
      <c r="P515" s="20"/>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3"/>
      <c r="BC515" s="3"/>
      <c r="BD515" s="8"/>
      <c r="BE515" s="8"/>
      <c r="BF515" s="8"/>
      <c r="BG515" s="3"/>
      <c r="BH515" s="3"/>
      <c r="BI515" s="8"/>
      <c r="BJ515" s="8"/>
      <c r="BK515" s="3"/>
      <c r="BL515" s="3"/>
      <c r="BM515" s="8"/>
      <c r="BN515" s="8"/>
      <c r="BO515" s="3"/>
      <c r="BP515" s="3"/>
      <c r="BQ515" s="8"/>
      <c r="BR515" s="8"/>
      <c r="BS515" s="3"/>
      <c r="BT515" s="3"/>
      <c r="BU515" s="8"/>
      <c r="BV515" s="8"/>
      <c r="BW515" s="3"/>
      <c r="BX515" s="3"/>
      <c r="BY515" s="9"/>
      <c r="BZ515" s="9"/>
      <c r="CA515" s="3"/>
      <c r="CB515" s="3"/>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row>
    <row r="516" spans="1:124" ht="16" x14ac:dyDescent="0.2">
      <c r="A516" s="20"/>
      <c r="B516" s="2"/>
      <c r="C516" s="3"/>
      <c r="D516" s="4"/>
      <c r="E516" s="3"/>
      <c r="F516" s="3"/>
      <c r="G516" s="5"/>
      <c r="H516" s="3"/>
      <c r="I516" s="3"/>
      <c r="J516" s="3"/>
      <c r="K516" s="3"/>
      <c r="L516" s="6"/>
      <c r="M516" s="3"/>
      <c r="N516" s="3"/>
      <c r="O516" s="7"/>
      <c r="P516" s="20"/>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3"/>
      <c r="BC516" s="3"/>
      <c r="BD516" s="8"/>
      <c r="BE516" s="8"/>
      <c r="BF516" s="8"/>
      <c r="BG516" s="3"/>
      <c r="BH516" s="3"/>
      <c r="BI516" s="8"/>
      <c r="BJ516" s="8"/>
      <c r="BK516" s="3"/>
      <c r="BL516" s="3"/>
      <c r="BM516" s="8"/>
      <c r="BN516" s="8"/>
      <c r="BO516" s="3"/>
      <c r="BP516" s="3"/>
      <c r="BQ516" s="8"/>
      <c r="BR516" s="8"/>
      <c r="BS516" s="3"/>
      <c r="BT516" s="3"/>
      <c r="BU516" s="8"/>
      <c r="BV516" s="8"/>
      <c r="BW516" s="3"/>
      <c r="BX516" s="3"/>
      <c r="BY516" s="9"/>
      <c r="BZ516" s="9"/>
      <c r="CA516" s="3"/>
      <c r="CB516" s="3"/>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row>
    <row r="517" spans="1:124" ht="16" x14ac:dyDescent="0.2">
      <c r="A517" s="20"/>
      <c r="B517" s="2"/>
      <c r="C517" s="3"/>
      <c r="D517" s="4"/>
      <c r="E517" s="3"/>
      <c r="F517" s="3"/>
      <c r="G517" s="5"/>
      <c r="H517" s="3"/>
      <c r="I517" s="3"/>
      <c r="J517" s="3"/>
      <c r="K517" s="3"/>
      <c r="L517" s="6"/>
      <c r="M517" s="3"/>
      <c r="N517" s="3"/>
      <c r="O517" s="7"/>
      <c r="P517" s="20"/>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3"/>
      <c r="BC517" s="3"/>
      <c r="BD517" s="8"/>
      <c r="BE517" s="8"/>
      <c r="BF517" s="8"/>
      <c r="BG517" s="3"/>
      <c r="BH517" s="3"/>
      <c r="BI517" s="8"/>
      <c r="BJ517" s="8"/>
      <c r="BK517" s="3"/>
      <c r="BL517" s="3"/>
      <c r="BM517" s="8"/>
      <c r="BN517" s="8"/>
      <c r="BO517" s="3"/>
      <c r="BP517" s="3"/>
      <c r="BQ517" s="8"/>
      <c r="BR517" s="8"/>
      <c r="BS517" s="3"/>
      <c r="BT517" s="3"/>
      <c r="BU517" s="8"/>
      <c r="BV517" s="8"/>
      <c r="BW517" s="3"/>
      <c r="BX517" s="3"/>
      <c r="BY517" s="9"/>
      <c r="BZ517" s="9"/>
      <c r="CA517" s="3"/>
      <c r="CB517" s="3"/>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row>
    <row r="518" spans="1:124" ht="16" x14ac:dyDescent="0.2">
      <c r="A518" s="20"/>
      <c r="B518" s="2"/>
      <c r="C518" s="3"/>
      <c r="D518" s="4"/>
      <c r="E518" s="3"/>
      <c r="F518" s="3"/>
      <c r="G518" s="5"/>
      <c r="H518" s="3"/>
      <c r="I518" s="3"/>
      <c r="J518" s="3"/>
      <c r="K518" s="3"/>
      <c r="L518" s="6"/>
      <c r="M518" s="3"/>
      <c r="N518" s="3"/>
      <c r="O518" s="7"/>
      <c r="P518" s="20"/>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3"/>
      <c r="BC518" s="3"/>
      <c r="BD518" s="8"/>
      <c r="BE518" s="8"/>
      <c r="BF518" s="8"/>
      <c r="BG518" s="3"/>
      <c r="BH518" s="3"/>
      <c r="BI518" s="8"/>
      <c r="BJ518" s="8"/>
      <c r="BK518" s="3"/>
      <c r="BL518" s="3"/>
      <c r="BM518" s="8"/>
      <c r="BN518" s="8"/>
      <c r="BO518" s="3"/>
      <c r="BP518" s="3"/>
      <c r="BQ518" s="8"/>
      <c r="BR518" s="8"/>
      <c r="BS518" s="3"/>
      <c r="BT518" s="3"/>
      <c r="BU518" s="8"/>
      <c r="BV518" s="8"/>
      <c r="BW518" s="3"/>
      <c r="BX518" s="3"/>
      <c r="BY518" s="9"/>
      <c r="BZ518" s="9"/>
      <c r="CA518" s="3"/>
      <c r="CB518" s="3"/>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row>
    <row r="519" spans="1:124" ht="16" x14ac:dyDescent="0.2">
      <c r="A519" s="20"/>
      <c r="B519" s="2"/>
      <c r="C519" s="3"/>
      <c r="D519" s="4"/>
      <c r="E519" s="3"/>
      <c r="F519" s="3"/>
      <c r="G519" s="5"/>
      <c r="H519" s="3"/>
      <c r="I519" s="3"/>
      <c r="J519" s="3"/>
      <c r="K519" s="3"/>
      <c r="L519" s="6"/>
      <c r="M519" s="3"/>
      <c r="N519" s="3"/>
      <c r="O519" s="7"/>
      <c r="P519" s="20"/>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3"/>
      <c r="BC519" s="3"/>
      <c r="BD519" s="8"/>
      <c r="BE519" s="8"/>
      <c r="BF519" s="8"/>
      <c r="BG519" s="3"/>
      <c r="BH519" s="3"/>
      <c r="BI519" s="8"/>
      <c r="BJ519" s="8"/>
      <c r="BK519" s="3"/>
      <c r="BL519" s="3"/>
      <c r="BM519" s="8"/>
      <c r="BN519" s="8"/>
      <c r="BO519" s="3"/>
      <c r="BP519" s="3"/>
      <c r="BQ519" s="8"/>
      <c r="BR519" s="8"/>
      <c r="BS519" s="3"/>
      <c r="BT519" s="3"/>
      <c r="BU519" s="8"/>
      <c r="BV519" s="8"/>
      <c r="BW519" s="3"/>
      <c r="BX519" s="3"/>
      <c r="BY519" s="9"/>
      <c r="BZ519" s="9"/>
      <c r="CA519" s="3"/>
      <c r="CB519" s="3"/>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row>
    <row r="520" spans="1:124" ht="16" x14ac:dyDescent="0.2">
      <c r="A520" s="20"/>
      <c r="B520" s="2"/>
      <c r="C520" s="3"/>
      <c r="D520" s="4"/>
      <c r="E520" s="3"/>
      <c r="F520" s="3"/>
      <c r="G520" s="5"/>
      <c r="H520" s="3"/>
      <c r="I520" s="3"/>
      <c r="J520" s="3"/>
      <c r="K520" s="3"/>
      <c r="L520" s="6"/>
      <c r="M520" s="3"/>
      <c r="N520" s="3"/>
      <c r="O520" s="7"/>
      <c r="P520" s="20"/>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3"/>
      <c r="BC520" s="3"/>
      <c r="BD520" s="8"/>
      <c r="BE520" s="8"/>
      <c r="BF520" s="8"/>
      <c r="BG520" s="3"/>
      <c r="BH520" s="3"/>
      <c r="BI520" s="8"/>
      <c r="BJ520" s="8"/>
      <c r="BK520" s="3"/>
      <c r="BL520" s="3"/>
      <c r="BM520" s="8"/>
      <c r="BN520" s="8"/>
      <c r="BO520" s="3"/>
      <c r="BP520" s="3"/>
      <c r="BQ520" s="8"/>
      <c r="BR520" s="8"/>
      <c r="BS520" s="3"/>
      <c r="BT520" s="3"/>
      <c r="BU520" s="8"/>
      <c r="BV520" s="8"/>
      <c r="BW520" s="3"/>
      <c r="BX520" s="3"/>
      <c r="BY520" s="9"/>
      <c r="BZ520" s="9"/>
      <c r="CA520" s="3"/>
      <c r="CB520" s="3"/>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row>
    <row r="521" spans="1:124" ht="16" x14ac:dyDescent="0.2">
      <c r="A521" s="20"/>
      <c r="B521" s="2"/>
      <c r="C521" s="3"/>
      <c r="D521" s="4"/>
      <c r="E521" s="3"/>
      <c r="F521" s="3"/>
      <c r="G521" s="5"/>
      <c r="H521" s="3"/>
      <c r="I521" s="3"/>
      <c r="J521" s="3"/>
      <c r="K521" s="3"/>
      <c r="L521" s="6"/>
      <c r="M521" s="3"/>
      <c r="N521" s="3"/>
      <c r="O521" s="7"/>
      <c r="P521" s="20"/>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3"/>
      <c r="BC521" s="3"/>
      <c r="BD521" s="8"/>
      <c r="BE521" s="8"/>
      <c r="BF521" s="8"/>
      <c r="BG521" s="3"/>
      <c r="BH521" s="3"/>
      <c r="BI521" s="8"/>
      <c r="BJ521" s="8"/>
      <c r="BK521" s="3"/>
      <c r="BL521" s="3"/>
      <c r="BM521" s="8"/>
      <c r="BN521" s="8"/>
      <c r="BO521" s="3"/>
      <c r="BP521" s="3"/>
      <c r="BQ521" s="8"/>
      <c r="BR521" s="8"/>
      <c r="BS521" s="3"/>
      <c r="BT521" s="3"/>
      <c r="BU521" s="8"/>
      <c r="BV521" s="8"/>
      <c r="BW521" s="3"/>
      <c r="BX521" s="3"/>
      <c r="BY521" s="9"/>
      <c r="BZ521" s="9"/>
      <c r="CA521" s="3"/>
      <c r="CB521" s="3"/>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row>
    <row r="522" spans="1:124" ht="16" x14ac:dyDescent="0.2">
      <c r="A522" s="20"/>
      <c r="B522" s="2"/>
      <c r="C522" s="3"/>
      <c r="D522" s="4"/>
      <c r="E522" s="3"/>
      <c r="F522" s="3"/>
      <c r="G522" s="5"/>
      <c r="H522" s="3"/>
      <c r="I522" s="3"/>
      <c r="J522" s="3"/>
      <c r="K522" s="3"/>
      <c r="L522" s="6"/>
      <c r="M522" s="3"/>
      <c r="N522" s="3"/>
      <c r="O522" s="7"/>
      <c r="P522" s="20"/>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3"/>
      <c r="BC522" s="3"/>
      <c r="BD522" s="8"/>
      <c r="BE522" s="8"/>
      <c r="BF522" s="8"/>
      <c r="BG522" s="3"/>
      <c r="BH522" s="3"/>
      <c r="BI522" s="8"/>
      <c r="BJ522" s="8"/>
      <c r="BK522" s="3"/>
      <c r="BL522" s="3"/>
      <c r="BM522" s="8"/>
      <c r="BN522" s="8"/>
      <c r="BO522" s="3"/>
      <c r="BP522" s="3"/>
      <c r="BQ522" s="8"/>
      <c r="BR522" s="8"/>
      <c r="BS522" s="3"/>
      <c r="BT522" s="3"/>
      <c r="BU522" s="8"/>
      <c r="BV522" s="8"/>
      <c r="BW522" s="3"/>
      <c r="BX522" s="3"/>
      <c r="BY522" s="9"/>
      <c r="BZ522" s="9"/>
      <c r="CA522" s="3"/>
      <c r="CB522" s="3"/>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row>
    <row r="523" spans="1:124" ht="16" x14ac:dyDescent="0.2">
      <c r="A523" s="20"/>
      <c r="B523" s="2"/>
      <c r="C523" s="3"/>
      <c r="D523" s="4"/>
      <c r="E523" s="3"/>
      <c r="F523" s="3"/>
      <c r="G523" s="5"/>
      <c r="H523" s="3"/>
      <c r="I523" s="3"/>
      <c r="J523" s="3"/>
      <c r="K523" s="3"/>
      <c r="L523" s="6"/>
      <c r="M523" s="3"/>
      <c r="N523" s="3"/>
      <c r="O523" s="7"/>
      <c r="P523" s="20"/>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3"/>
      <c r="BC523" s="3"/>
      <c r="BD523" s="8"/>
      <c r="BE523" s="8"/>
      <c r="BF523" s="8"/>
      <c r="BG523" s="3"/>
      <c r="BH523" s="3"/>
      <c r="BI523" s="8"/>
      <c r="BJ523" s="8"/>
      <c r="BK523" s="3"/>
      <c r="BL523" s="3"/>
      <c r="BM523" s="8"/>
      <c r="BN523" s="8"/>
      <c r="BO523" s="3"/>
      <c r="BP523" s="3"/>
      <c r="BQ523" s="8"/>
      <c r="BR523" s="8"/>
      <c r="BS523" s="3"/>
      <c r="BT523" s="3"/>
      <c r="BU523" s="8"/>
      <c r="BV523" s="8"/>
      <c r="BW523" s="3"/>
      <c r="BX523" s="3"/>
      <c r="BY523" s="9"/>
      <c r="BZ523" s="9"/>
      <c r="CA523" s="3"/>
      <c r="CB523" s="3"/>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row>
    <row r="524" spans="1:124" ht="16" x14ac:dyDescent="0.2">
      <c r="A524" s="20"/>
      <c r="B524" s="2"/>
      <c r="C524" s="3"/>
      <c r="D524" s="4"/>
      <c r="E524" s="3"/>
      <c r="F524" s="3"/>
      <c r="G524" s="5"/>
      <c r="H524" s="3"/>
      <c r="I524" s="3"/>
      <c r="J524" s="3"/>
      <c r="K524" s="3"/>
      <c r="L524" s="6"/>
      <c r="M524" s="3"/>
      <c r="N524" s="3"/>
      <c r="O524" s="7"/>
      <c r="P524" s="20"/>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3"/>
      <c r="BC524" s="3"/>
      <c r="BD524" s="8"/>
      <c r="BE524" s="8"/>
      <c r="BF524" s="8"/>
      <c r="BG524" s="3"/>
      <c r="BH524" s="3"/>
      <c r="BI524" s="8"/>
      <c r="BJ524" s="8"/>
      <c r="BK524" s="3"/>
      <c r="BL524" s="3"/>
      <c r="BM524" s="8"/>
      <c r="BN524" s="8"/>
      <c r="BO524" s="3"/>
      <c r="BP524" s="3"/>
      <c r="BQ524" s="8"/>
      <c r="BR524" s="8"/>
      <c r="BS524" s="3"/>
      <c r="BT524" s="3"/>
      <c r="BU524" s="8"/>
      <c r="BV524" s="8"/>
      <c r="BW524" s="3"/>
      <c r="BX524" s="3"/>
      <c r="BY524" s="9"/>
      <c r="BZ524" s="9"/>
      <c r="CA524" s="3"/>
      <c r="CB524" s="3"/>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row>
    <row r="525" spans="1:124" ht="16" x14ac:dyDescent="0.2">
      <c r="A525" s="20"/>
      <c r="B525" s="2"/>
      <c r="C525" s="3"/>
      <c r="D525" s="4"/>
      <c r="E525" s="3"/>
      <c r="F525" s="3"/>
      <c r="G525" s="5"/>
      <c r="H525" s="3"/>
      <c r="I525" s="3"/>
      <c r="J525" s="3"/>
      <c r="K525" s="3"/>
      <c r="L525" s="6"/>
      <c r="M525" s="3"/>
      <c r="N525" s="3"/>
      <c r="O525" s="7"/>
      <c r="P525" s="20"/>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3"/>
      <c r="BC525" s="3"/>
      <c r="BD525" s="8"/>
      <c r="BE525" s="8"/>
      <c r="BF525" s="8"/>
      <c r="BG525" s="3"/>
      <c r="BH525" s="3"/>
      <c r="BI525" s="8"/>
      <c r="BJ525" s="8"/>
      <c r="BK525" s="3"/>
      <c r="BL525" s="3"/>
      <c r="BM525" s="8"/>
      <c r="BN525" s="8"/>
      <c r="BO525" s="3"/>
      <c r="BP525" s="3"/>
      <c r="BQ525" s="8"/>
      <c r="BR525" s="8"/>
      <c r="BS525" s="3"/>
      <c r="BT525" s="3"/>
      <c r="BU525" s="8"/>
      <c r="BV525" s="8"/>
      <c r="BW525" s="3"/>
      <c r="BX525" s="3"/>
      <c r="BY525" s="9"/>
      <c r="BZ525" s="9"/>
      <c r="CA525" s="3"/>
      <c r="CB525" s="3"/>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row>
    <row r="526" spans="1:124" ht="16" x14ac:dyDescent="0.2">
      <c r="A526" s="20"/>
      <c r="B526" s="2"/>
      <c r="C526" s="3"/>
      <c r="D526" s="4"/>
      <c r="E526" s="3"/>
      <c r="F526" s="3"/>
      <c r="G526" s="5"/>
      <c r="H526" s="3"/>
      <c r="I526" s="3"/>
      <c r="J526" s="3"/>
      <c r="K526" s="3"/>
      <c r="L526" s="6"/>
      <c r="M526" s="3"/>
      <c r="N526" s="3"/>
      <c r="O526" s="7"/>
      <c r="P526" s="20"/>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3"/>
      <c r="BC526" s="3"/>
      <c r="BD526" s="8"/>
      <c r="BE526" s="8"/>
      <c r="BF526" s="8"/>
      <c r="BG526" s="3"/>
      <c r="BH526" s="3"/>
      <c r="BI526" s="8"/>
      <c r="BJ526" s="8"/>
      <c r="BK526" s="3"/>
      <c r="BL526" s="3"/>
      <c r="BM526" s="8"/>
      <c r="BN526" s="8"/>
      <c r="BO526" s="3"/>
      <c r="BP526" s="3"/>
      <c r="BQ526" s="8"/>
      <c r="BR526" s="8"/>
      <c r="BS526" s="3"/>
      <c r="BT526" s="3"/>
      <c r="BU526" s="8"/>
      <c r="BV526" s="8"/>
      <c r="BW526" s="3"/>
      <c r="BX526" s="3"/>
      <c r="BY526" s="9"/>
      <c r="BZ526" s="9"/>
      <c r="CA526" s="3"/>
      <c r="CB526" s="3"/>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row>
    <row r="527" spans="1:124" ht="16" x14ac:dyDescent="0.2">
      <c r="A527" s="20"/>
      <c r="B527" s="2"/>
      <c r="C527" s="3"/>
      <c r="D527" s="4"/>
      <c r="E527" s="3"/>
      <c r="F527" s="3"/>
      <c r="G527" s="5"/>
      <c r="H527" s="3"/>
      <c r="I527" s="3"/>
      <c r="J527" s="3"/>
      <c r="K527" s="3"/>
      <c r="L527" s="6"/>
      <c r="M527" s="3"/>
      <c r="N527" s="3"/>
      <c r="O527" s="7"/>
      <c r="P527" s="20"/>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3"/>
      <c r="BC527" s="3"/>
      <c r="BD527" s="8"/>
      <c r="BE527" s="8"/>
      <c r="BF527" s="8"/>
      <c r="BG527" s="3"/>
      <c r="BH527" s="3"/>
      <c r="BI527" s="8"/>
      <c r="BJ527" s="8"/>
      <c r="BK527" s="3"/>
      <c r="BL527" s="3"/>
      <c r="BM527" s="8"/>
      <c r="BN527" s="8"/>
      <c r="BO527" s="3"/>
      <c r="BP527" s="3"/>
      <c r="BQ527" s="8"/>
      <c r="BR527" s="8"/>
      <c r="BS527" s="3"/>
      <c r="BT527" s="3"/>
      <c r="BU527" s="8"/>
      <c r="BV527" s="8"/>
      <c r="BW527" s="3"/>
      <c r="BX527" s="3"/>
      <c r="BY527" s="9"/>
      <c r="BZ527" s="9"/>
      <c r="CA527" s="3"/>
      <c r="CB527" s="3"/>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row>
    <row r="528" spans="1:124" ht="16" x14ac:dyDescent="0.2">
      <c r="A528" s="20"/>
      <c r="B528" s="2"/>
      <c r="C528" s="3"/>
      <c r="D528" s="4"/>
      <c r="E528" s="3"/>
      <c r="F528" s="3"/>
      <c r="G528" s="5"/>
      <c r="H528" s="3"/>
      <c r="I528" s="3"/>
      <c r="J528" s="3"/>
      <c r="K528" s="3"/>
      <c r="L528" s="6"/>
      <c r="M528" s="3"/>
      <c r="N528" s="3"/>
      <c r="O528" s="7"/>
      <c r="P528" s="20"/>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3"/>
      <c r="BC528" s="3"/>
      <c r="BD528" s="8"/>
      <c r="BE528" s="8"/>
      <c r="BF528" s="8"/>
      <c r="BG528" s="3"/>
      <c r="BH528" s="3"/>
      <c r="BI528" s="8"/>
      <c r="BJ528" s="8"/>
      <c r="BK528" s="3"/>
      <c r="BL528" s="3"/>
      <c r="BM528" s="8"/>
      <c r="BN528" s="8"/>
      <c r="BO528" s="3"/>
      <c r="BP528" s="3"/>
      <c r="BQ528" s="8"/>
      <c r="BR528" s="8"/>
      <c r="BS528" s="3"/>
      <c r="BT528" s="3"/>
      <c r="BU528" s="8"/>
      <c r="BV528" s="8"/>
      <c r="BW528" s="3"/>
      <c r="BX528" s="3"/>
      <c r="BY528" s="9"/>
      <c r="BZ528" s="9"/>
      <c r="CA528" s="3"/>
      <c r="CB528" s="3"/>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row>
    <row r="529" spans="1:124" ht="16" x14ac:dyDescent="0.2">
      <c r="A529" s="20"/>
      <c r="B529" s="2"/>
      <c r="C529" s="3"/>
      <c r="D529" s="4"/>
      <c r="E529" s="3"/>
      <c r="F529" s="3"/>
      <c r="G529" s="5"/>
      <c r="H529" s="3"/>
      <c r="I529" s="3"/>
      <c r="J529" s="3"/>
      <c r="K529" s="3"/>
      <c r="L529" s="6"/>
      <c r="M529" s="3"/>
      <c r="N529" s="3"/>
      <c r="O529" s="7"/>
      <c r="P529" s="20"/>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3"/>
      <c r="BC529" s="3"/>
      <c r="BD529" s="8"/>
      <c r="BE529" s="8"/>
      <c r="BF529" s="8"/>
      <c r="BG529" s="3"/>
      <c r="BH529" s="3"/>
      <c r="BI529" s="8"/>
      <c r="BJ529" s="8"/>
      <c r="BK529" s="3"/>
      <c r="BL529" s="3"/>
      <c r="BM529" s="8"/>
      <c r="BN529" s="8"/>
      <c r="BO529" s="3"/>
      <c r="BP529" s="3"/>
      <c r="BQ529" s="8"/>
      <c r="BR529" s="8"/>
      <c r="BS529" s="3"/>
      <c r="BT529" s="3"/>
      <c r="BU529" s="8"/>
      <c r="BV529" s="8"/>
      <c r="BW529" s="3"/>
      <c r="BX529" s="3"/>
      <c r="BY529" s="9"/>
      <c r="BZ529" s="9"/>
      <c r="CA529" s="3"/>
      <c r="CB529" s="3"/>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row>
    <row r="530" spans="1:124" ht="16" x14ac:dyDescent="0.2">
      <c r="A530" s="20"/>
      <c r="B530" s="2"/>
      <c r="C530" s="3"/>
      <c r="D530" s="4"/>
      <c r="E530" s="3"/>
      <c r="F530" s="3"/>
      <c r="G530" s="5"/>
      <c r="H530" s="3"/>
      <c r="I530" s="3"/>
      <c r="J530" s="3"/>
      <c r="K530" s="3"/>
      <c r="L530" s="6"/>
      <c r="M530" s="3"/>
      <c r="N530" s="3"/>
      <c r="O530" s="7"/>
      <c r="P530" s="20"/>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3"/>
      <c r="BC530" s="3"/>
      <c r="BD530" s="8"/>
      <c r="BE530" s="8"/>
      <c r="BF530" s="8"/>
      <c r="BG530" s="3"/>
      <c r="BH530" s="3"/>
      <c r="BI530" s="8"/>
      <c r="BJ530" s="8"/>
      <c r="BK530" s="3"/>
      <c r="BL530" s="3"/>
      <c r="BM530" s="8"/>
      <c r="BN530" s="8"/>
      <c r="BO530" s="3"/>
      <c r="BP530" s="3"/>
      <c r="BQ530" s="8"/>
      <c r="BR530" s="8"/>
      <c r="BS530" s="3"/>
      <c r="BT530" s="3"/>
      <c r="BU530" s="8"/>
      <c r="BV530" s="8"/>
      <c r="BW530" s="3"/>
      <c r="BX530" s="3"/>
      <c r="BY530" s="9"/>
      <c r="BZ530" s="9"/>
      <c r="CA530" s="3"/>
      <c r="CB530" s="3"/>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row>
    <row r="531" spans="1:124" ht="16" x14ac:dyDescent="0.2">
      <c r="A531" s="20"/>
      <c r="B531" s="2"/>
      <c r="C531" s="3"/>
      <c r="D531" s="4"/>
      <c r="E531" s="3"/>
      <c r="F531" s="3"/>
      <c r="G531" s="5"/>
      <c r="H531" s="3"/>
      <c r="I531" s="3"/>
      <c r="J531" s="3"/>
      <c r="K531" s="3"/>
      <c r="L531" s="6"/>
      <c r="M531" s="3"/>
      <c r="N531" s="3"/>
      <c r="O531" s="7"/>
      <c r="P531" s="20"/>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3"/>
      <c r="BC531" s="3"/>
      <c r="BD531" s="8"/>
      <c r="BE531" s="8"/>
      <c r="BF531" s="8"/>
      <c r="BG531" s="3"/>
      <c r="BH531" s="3"/>
      <c r="BI531" s="8"/>
      <c r="BJ531" s="8"/>
      <c r="BK531" s="3"/>
      <c r="BL531" s="3"/>
      <c r="BM531" s="8"/>
      <c r="BN531" s="8"/>
      <c r="BO531" s="3"/>
      <c r="BP531" s="3"/>
      <c r="BQ531" s="8"/>
      <c r="BR531" s="8"/>
      <c r="BS531" s="3"/>
      <c r="BT531" s="3"/>
      <c r="BU531" s="8"/>
      <c r="BV531" s="8"/>
      <c r="BW531" s="3"/>
      <c r="BX531" s="3"/>
      <c r="BY531" s="9"/>
      <c r="BZ531" s="9"/>
      <c r="CA531" s="3"/>
      <c r="CB531" s="3"/>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row>
    <row r="532" spans="1:124" ht="16" x14ac:dyDescent="0.2">
      <c r="A532" s="20"/>
      <c r="B532" s="2"/>
      <c r="C532" s="3"/>
      <c r="D532" s="4"/>
      <c r="E532" s="3"/>
      <c r="F532" s="3"/>
      <c r="G532" s="5"/>
      <c r="H532" s="3"/>
      <c r="I532" s="3"/>
      <c r="J532" s="3"/>
      <c r="K532" s="3"/>
      <c r="L532" s="6"/>
      <c r="M532" s="3"/>
      <c r="N532" s="3"/>
      <c r="O532" s="7"/>
      <c r="P532" s="20"/>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3"/>
      <c r="BC532" s="3"/>
      <c r="BD532" s="8"/>
      <c r="BE532" s="8"/>
      <c r="BF532" s="8"/>
      <c r="BG532" s="3"/>
      <c r="BH532" s="3"/>
      <c r="BI532" s="8"/>
      <c r="BJ532" s="8"/>
      <c r="BK532" s="3"/>
      <c r="BL532" s="3"/>
      <c r="BM532" s="8"/>
      <c r="BN532" s="8"/>
      <c r="BO532" s="3"/>
      <c r="BP532" s="3"/>
      <c r="BQ532" s="8"/>
      <c r="BR532" s="8"/>
      <c r="BS532" s="3"/>
      <c r="BT532" s="3"/>
      <c r="BU532" s="8"/>
      <c r="BV532" s="8"/>
      <c r="BW532" s="3"/>
      <c r="BX532" s="3"/>
      <c r="BY532" s="9"/>
      <c r="BZ532" s="9"/>
      <c r="CA532" s="3"/>
      <c r="CB532" s="3"/>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row>
    <row r="533" spans="1:124" ht="16" x14ac:dyDescent="0.2">
      <c r="A533" s="20"/>
      <c r="B533" s="2"/>
      <c r="C533" s="3"/>
      <c r="D533" s="4"/>
      <c r="E533" s="3"/>
      <c r="F533" s="3"/>
      <c r="G533" s="5"/>
      <c r="H533" s="3"/>
      <c r="I533" s="3"/>
      <c r="J533" s="3"/>
      <c r="K533" s="3"/>
      <c r="L533" s="6"/>
      <c r="M533" s="3"/>
      <c r="N533" s="3"/>
      <c r="O533" s="7"/>
      <c r="P533" s="20"/>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3"/>
      <c r="BC533" s="3"/>
      <c r="BD533" s="8"/>
      <c r="BE533" s="8"/>
      <c r="BF533" s="8"/>
      <c r="BG533" s="3"/>
      <c r="BH533" s="3"/>
      <c r="BI533" s="8"/>
      <c r="BJ533" s="8"/>
      <c r="BK533" s="3"/>
      <c r="BL533" s="3"/>
      <c r="BM533" s="8"/>
      <c r="BN533" s="8"/>
      <c r="BO533" s="3"/>
      <c r="BP533" s="3"/>
      <c r="BQ533" s="8"/>
      <c r="BR533" s="8"/>
      <c r="BS533" s="3"/>
      <c r="BT533" s="3"/>
      <c r="BU533" s="8"/>
      <c r="BV533" s="8"/>
      <c r="BW533" s="3"/>
      <c r="BX533" s="3"/>
      <c r="BY533" s="9"/>
      <c r="BZ533" s="9"/>
      <c r="CA533" s="3"/>
      <c r="CB533" s="3"/>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row>
    <row r="534" spans="1:124" ht="16" x14ac:dyDescent="0.2">
      <c r="A534" s="20"/>
      <c r="B534" s="2"/>
      <c r="C534" s="3"/>
      <c r="D534" s="4"/>
      <c r="E534" s="3"/>
      <c r="F534" s="3"/>
      <c r="G534" s="5"/>
      <c r="H534" s="3"/>
      <c r="I534" s="3"/>
      <c r="J534" s="3"/>
      <c r="K534" s="3"/>
      <c r="L534" s="6"/>
      <c r="M534" s="3"/>
      <c r="N534" s="3"/>
      <c r="O534" s="7"/>
      <c r="P534" s="20"/>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3"/>
      <c r="BC534" s="3"/>
      <c r="BD534" s="8"/>
      <c r="BE534" s="8"/>
      <c r="BF534" s="8"/>
      <c r="BG534" s="3"/>
      <c r="BH534" s="3"/>
      <c r="BI534" s="8"/>
      <c r="BJ534" s="8"/>
      <c r="BK534" s="3"/>
      <c r="BL534" s="3"/>
      <c r="BM534" s="8"/>
      <c r="BN534" s="8"/>
      <c r="BO534" s="3"/>
      <c r="BP534" s="3"/>
      <c r="BQ534" s="8"/>
      <c r="BR534" s="8"/>
      <c r="BS534" s="3"/>
      <c r="BT534" s="3"/>
      <c r="BU534" s="8"/>
      <c r="BV534" s="8"/>
      <c r="BW534" s="3"/>
      <c r="BX534" s="3"/>
      <c r="BY534" s="9"/>
      <c r="BZ534" s="9"/>
      <c r="CA534" s="3"/>
      <c r="CB534" s="3"/>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row>
    <row r="535" spans="1:124" ht="16" x14ac:dyDescent="0.2">
      <c r="A535" s="20"/>
      <c r="B535" s="2"/>
      <c r="C535" s="3"/>
      <c r="D535" s="4"/>
      <c r="E535" s="3"/>
      <c r="F535" s="3"/>
      <c r="G535" s="5"/>
      <c r="H535" s="3"/>
      <c r="I535" s="3"/>
      <c r="J535" s="3"/>
      <c r="K535" s="3"/>
      <c r="L535" s="6"/>
      <c r="M535" s="3"/>
      <c r="N535" s="3"/>
      <c r="O535" s="7"/>
      <c r="P535" s="20"/>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3"/>
      <c r="BC535" s="3"/>
      <c r="BD535" s="8"/>
      <c r="BE535" s="8"/>
      <c r="BF535" s="8"/>
      <c r="BG535" s="3"/>
      <c r="BH535" s="3"/>
      <c r="BI535" s="8"/>
      <c r="BJ535" s="8"/>
      <c r="BK535" s="3"/>
      <c r="BL535" s="3"/>
      <c r="BM535" s="8"/>
      <c r="BN535" s="8"/>
      <c r="BO535" s="3"/>
      <c r="BP535" s="3"/>
      <c r="BQ535" s="8"/>
      <c r="BR535" s="8"/>
      <c r="BS535" s="3"/>
      <c r="BT535" s="3"/>
      <c r="BU535" s="8"/>
      <c r="BV535" s="8"/>
      <c r="BW535" s="3"/>
      <c r="BX535" s="3"/>
      <c r="BY535" s="9"/>
      <c r="BZ535" s="9"/>
      <c r="CA535" s="3"/>
      <c r="CB535" s="3"/>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row>
    <row r="536" spans="1:124" ht="16" x14ac:dyDescent="0.2">
      <c r="A536" s="20"/>
      <c r="B536" s="2"/>
      <c r="C536" s="3"/>
      <c r="D536" s="4"/>
      <c r="E536" s="3"/>
      <c r="F536" s="3"/>
      <c r="G536" s="5"/>
      <c r="H536" s="3"/>
      <c r="I536" s="3"/>
      <c r="J536" s="3"/>
      <c r="K536" s="3"/>
      <c r="L536" s="6"/>
      <c r="M536" s="3"/>
      <c r="N536" s="3"/>
      <c r="O536" s="7"/>
      <c r="P536" s="20"/>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3"/>
      <c r="BC536" s="3"/>
      <c r="BD536" s="8"/>
      <c r="BE536" s="8"/>
      <c r="BF536" s="8"/>
      <c r="BG536" s="3"/>
      <c r="BH536" s="3"/>
      <c r="BI536" s="8"/>
      <c r="BJ536" s="8"/>
      <c r="BK536" s="3"/>
      <c r="BL536" s="3"/>
      <c r="BM536" s="8"/>
      <c r="BN536" s="8"/>
      <c r="BO536" s="3"/>
      <c r="BP536" s="3"/>
      <c r="BQ536" s="8"/>
      <c r="BR536" s="8"/>
      <c r="BS536" s="3"/>
      <c r="BT536" s="3"/>
      <c r="BU536" s="8"/>
      <c r="BV536" s="8"/>
      <c r="BW536" s="3"/>
      <c r="BX536" s="3"/>
      <c r="BY536" s="9"/>
      <c r="BZ536" s="9"/>
      <c r="CA536" s="3"/>
      <c r="CB536" s="3"/>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row>
    <row r="537" spans="1:124" ht="16" x14ac:dyDescent="0.2">
      <c r="A537" s="20"/>
      <c r="B537" s="2"/>
      <c r="C537" s="3"/>
      <c r="D537" s="4"/>
      <c r="E537" s="3"/>
      <c r="F537" s="3"/>
      <c r="G537" s="5"/>
      <c r="H537" s="3"/>
      <c r="I537" s="3"/>
      <c r="J537" s="3"/>
      <c r="K537" s="3"/>
      <c r="L537" s="6"/>
      <c r="M537" s="3"/>
      <c r="N537" s="3"/>
      <c r="O537" s="7"/>
      <c r="P537" s="20"/>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3"/>
      <c r="BC537" s="3"/>
      <c r="BD537" s="8"/>
      <c r="BE537" s="8"/>
      <c r="BF537" s="8"/>
      <c r="BG537" s="3"/>
      <c r="BH537" s="3"/>
      <c r="BI537" s="8"/>
      <c r="BJ537" s="8"/>
      <c r="BK537" s="3"/>
      <c r="BL537" s="3"/>
      <c r="BM537" s="8"/>
      <c r="BN537" s="8"/>
      <c r="BO537" s="3"/>
      <c r="BP537" s="3"/>
      <c r="BQ537" s="8"/>
      <c r="BR537" s="8"/>
      <c r="BS537" s="3"/>
      <c r="BT537" s="3"/>
      <c r="BU537" s="8"/>
      <c r="BV537" s="8"/>
      <c r="BW537" s="3"/>
      <c r="BX537" s="3"/>
      <c r="BY537" s="9"/>
      <c r="BZ537" s="9"/>
      <c r="CA537" s="3"/>
      <c r="CB537" s="3"/>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row>
    <row r="538" spans="1:124" ht="16" x14ac:dyDescent="0.2">
      <c r="A538" s="20"/>
      <c r="B538" s="2"/>
      <c r="C538" s="3"/>
      <c r="D538" s="4"/>
      <c r="E538" s="3"/>
      <c r="F538" s="3"/>
      <c r="G538" s="5"/>
      <c r="H538" s="3"/>
      <c r="I538" s="3"/>
      <c r="J538" s="3"/>
      <c r="K538" s="3"/>
      <c r="L538" s="6"/>
      <c r="M538" s="3"/>
      <c r="N538" s="3"/>
      <c r="O538" s="7"/>
      <c r="P538" s="20"/>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3"/>
      <c r="BC538" s="3"/>
      <c r="BD538" s="8"/>
      <c r="BE538" s="8"/>
      <c r="BF538" s="8"/>
      <c r="BG538" s="3"/>
      <c r="BH538" s="3"/>
      <c r="BI538" s="8"/>
      <c r="BJ538" s="8"/>
      <c r="BK538" s="3"/>
      <c r="BL538" s="3"/>
      <c r="BM538" s="8"/>
      <c r="BN538" s="8"/>
      <c r="BO538" s="3"/>
      <c r="BP538" s="3"/>
      <c r="BQ538" s="8"/>
      <c r="BR538" s="8"/>
      <c r="BS538" s="3"/>
      <c r="BT538" s="3"/>
      <c r="BU538" s="8"/>
      <c r="BV538" s="8"/>
      <c r="BW538" s="3"/>
      <c r="BX538" s="3"/>
      <c r="BY538" s="9"/>
      <c r="BZ538" s="9"/>
      <c r="CA538" s="3"/>
      <c r="CB538" s="3"/>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row>
    <row r="539" spans="1:124" ht="16" x14ac:dyDescent="0.2">
      <c r="A539" s="20"/>
      <c r="B539" s="2"/>
      <c r="C539" s="3"/>
      <c r="D539" s="4"/>
      <c r="E539" s="3"/>
      <c r="F539" s="3"/>
      <c r="G539" s="5"/>
      <c r="H539" s="3"/>
      <c r="I539" s="3"/>
      <c r="J539" s="3"/>
      <c r="K539" s="3"/>
      <c r="L539" s="6"/>
      <c r="M539" s="3"/>
      <c r="N539" s="3"/>
      <c r="O539" s="7"/>
      <c r="P539" s="20"/>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3"/>
      <c r="BC539" s="3"/>
      <c r="BD539" s="8"/>
      <c r="BE539" s="8"/>
      <c r="BF539" s="8"/>
      <c r="BG539" s="3"/>
      <c r="BH539" s="3"/>
      <c r="BI539" s="8"/>
      <c r="BJ539" s="8"/>
      <c r="BK539" s="3"/>
      <c r="BL539" s="3"/>
      <c r="BM539" s="8"/>
      <c r="BN539" s="8"/>
      <c r="BO539" s="3"/>
      <c r="BP539" s="3"/>
      <c r="BQ539" s="8"/>
      <c r="BR539" s="8"/>
      <c r="BS539" s="3"/>
      <c r="BT539" s="3"/>
      <c r="BU539" s="8"/>
      <c r="BV539" s="8"/>
      <c r="BW539" s="3"/>
      <c r="BX539" s="3"/>
      <c r="BY539" s="9"/>
      <c r="BZ539" s="9"/>
      <c r="CA539" s="3"/>
      <c r="CB539" s="3"/>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row>
    <row r="540" spans="1:124" ht="16" x14ac:dyDescent="0.2">
      <c r="A540" s="20"/>
      <c r="B540" s="2"/>
      <c r="C540" s="3"/>
      <c r="D540" s="4"/>
      <c r="E540" s="3"/>
      <c r="F540" s="3"/>
      <c r="G540" s="5"/>
      <c r="H540" s="3"/>
      <c r="I540" s="3"/>
      <c r="J540" s="3"/>
      <c r="K540" s="3"/>
      <c r="L540" s="6"/>
      <c r="M540" s="3"/>
      <c r="N540" s="3"/>
      <c r="O540" s="7"/>
      <c r="P540" s="20"/>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3"/>
      <c r="BC540" s="3"/>
      <c r="BD540" s="8"/>
      <c r="BE540" s="8"/>
      <c r="BF540" s="8"/>
      <c r="BG540" s="3"/>
      <c r="BH540" s="3"/>
      <c r="BI540" s="8"/>
      <c r="BJ540" s="8"/>
      <c r="BK540" s="3"/>
      <c r="BL540" s="3"/>
      <c r="BM540" s="8"/>
      <c r="BN540" s="8"/>
      <c r="BO540" s="3"/>
      <c r="BP540" s="3"/>
      <c r="BQ540" s="8"/>
      <c r="BR540" s="8"/>
      <c r="BS540" s="3"/>
      <c r="BT540" s="3"/>
      <c r="BU540" s="8"/>
      <c r="BV540" s="8"/>
      <c r="BW540" s="3"/>
      <c r="BX540" s="3"/>
      <c r="BY540" s="9"/>
      <c r="BZ540" s="9"/>
      <c r="CA540" s="3"/>
      <c r="CB540" s="3"/>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row>
    <row r="541" spans="1:124" ht="16" x14ac:dyDescent="0.2">
      <c r="A541" s="20"/>
      <c r="B541" s="2"/>
      <c r="C541" s="3"/>
      <c r="D541" s="4"/>
      <c r="E541" s="3"/>
      <c r="F541" s="3"/>
      <c r="G541" s="5"/>
      <c r="H541" s="3"/>
      <c r="I541" s="3"/>
      <c r="J541" s="3"/>
      <c r="K541" s="3"/>
      <c r="L541" s="6"/>
      <c r="M541" s="3"/>
      <c r="N541" s="3"/>
      <c r="O541" s="7"/>
      <c r="P541" s="20"/>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3"/>
      <c r="BC541" s="3"/>
      <c r="BD541" s="8"/>
      <c r="BE541" s="8"/>
      <c r="BF541" s="8"/>
      <c r="BG541" s="3"/>
      <c r="BH541" s="3"/>
      <c r="BI541" s="8"/>
      <c r="BJ541" s="8"/>
      <c r="BK541" s="3"/>
      <c r="BL541" s="3"/>
      <c r="BM541" s="8"/>
      <c r="BN541" s="8"/>
      <c r="BO541" s="3"/>
      <c r="BP541" s="3"/>
      <c r="BQ541" s="8"/>
      <c r="BR541" s="8"/>
      <c r="BS541" s="3"/>
      <c r="BT541" s="3"/>
      <c r="BU541" s="8"/>
      <c r="BV541" s="8"/>
      <c r="BW541" s="3"/>
      <c r="BX541" s="3"/>
      <c r="BY541" s="9"/>
      <c r="BZ541" s="9"/>
      <c r="CA541" s="3"/>
      <c r="CB541" s="3"/>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row>
    <row r="542" spans="1:124" ht="16" x14ac:dyDescent="0.2">
      <c r="A542" s="20"/>
      <c r="B542" s="2"/>
      <c r="C542" s="3"/>
      <c r="D542" s="4"/>
      <c r="E542" s="3"/>
      <c r="F542" s="3"/>
      <c r="G542" s="5"/>
      <c r="H542" s="3"/>
      <c r="I542" s="3"/>
      <c r="J542" s="3"/>
      <c r="K542" s="3"/>
      <c r="L542" s="6"/>
      <c r="M542" s="3"/>
      <c r="N542" s="3"/>
      <c r="O542" s="7"/>
      <c r="P542" s="20"/>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3"/>
      <c r="BC542" s="3"/>
      <c r="BD542" s="8"/>
      <c r="BE542" s="8"/>
      <c r="BF542" s="8"/>
      <c r="BG542" s="3"/>
      <c r="BH542" s="3"/>
      <c r="BI542" s="8"/>
      <c r="BJ542" s="8"/>
      <c r="BK542" s="3"/>
      <c r="BL542" s="3"/>
      <c r="BM542" s="8"/>
      <c r="BN542" s="8"/>
      <c r="BO542" s="3"/>
      <c r="BP542" s="3"/>
      <c r="BQ542" s="8"/>
      <c r="BR542" s="8"/>
      <c r="BS542" s="3"/>
      <c r="BT542" s="3"/>
      <c r="BU542" s="8"/>
      <c r="BV542" s="8"/>
      <c r="BW542" s="3"/>
      <c r="BX542" s="3"/>
      <c r="BY542" s="9"/>
      <c r="BZ542" s="9"/>
      <c r="CA542" s="3"/>
      <c r="CB542" s="3"/>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row>
    <row r="543" spans="1:124" ht="16" x14ac:dyDescent="0.2">
      <c r="A543" s="20"/>
      <c r="B543" s="2"/>
      <c r="C543" s="3"/>
      <c r="D543" s="4"/>
      <c r="E543" s="3"/>
      <c r="F543" s="3"/>
      <c r="G543" s="5"/>
      <c r="H543" s="3"/>
      <c r="I543" s="3"/>
      <c r="J543" s="3"/>
      <c r="K543" s="3"/>
      <c r="L543" s="6"/>
      <c r="M543" s="3"/>
      <c r="N543" s="3"/>
      <c r="O543" s="7"/>
      <c r="P543" s="20"/>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3"/>
      <c r="BC543" s="3"/>
      <c r="BD543" s="8"/>
      <c r="BE543" s="8"/>
      <c r="BF543" s="8"/>
      <c r="BG543" s="3"/>
      <c r="BH543" s="3"/>
      <c r="BI543" s="8"/>
      <c r="BJ543" s="8"/>
      <c r="BK543" s="3"/>
      <c r="BL543" s="3"/>
      <c r="BM543" s="8"/>
      <c r="BN543" s="8"/>
      <c r="BO543" s="3"/>
      <c r="BP543" s="3"/>
      <c r="BQ543" s="8"/>
      <c r="BR543" s="8"/>
      <c r="BS543" s="3"/>
      <c r="BT543" s="3"/>
      <c r="BU543" s="8"/>
      <c r="BV543" s="8"/>
      <c r="BW543" s="3"/>
      <c r="BX543" s="3"/>
      <c r="BY543" s="9"/>
      <c r="BZ543" s="9"/>
      <c r="CA543" s="3"/>
      <c r="CB543" s="3"/>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row>
    <row r="544" spans="1:124" ht="16" x14ac:dyDescent="0.2">
      <c r="A544" s="20"/>
      <c r="B544" s="2"/>
      <c r="C544" s="3"/>
      <c r="D544" s="4"/>
      <c r="E544" s="3"/>
      <c r="F544" s="3"/>
      <c r="G544" s="5"/>
      <c r="H544" s="3"/>
      <c r="I544" s="3"/>
      <c r="J544" s="3"/>
      <c r="K544" s="3"/>
      <c r="L544" s="6"/>
      <c r="M544" s="3"/>
      <c r="N544" s="3"/>
      <c r="O544" s="7"/>
      <c r="P544" s="20"/>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3"/>
      <c r="BC544" s="3"/>
      <c r="BD544" s="8"/>
      <c r="BE544" s="8"/>
      <c r="BF544" s="8"/>
      <c r="BG544" s="3"/>
      <c r="BH544" s="3"/>
      <c r="BI544" s="8"/>
      <c r="BJ544" s="8"/>
      <c r="BK544" s="3"/>
      <c r="BL544" s="3"/>
      <c r="BM544" s="8"/>
      <c r="BN544" s="8"/>
      <c r="BO544" s="3"/>
      <c r="BP544" s="3"/>
      <c r="BQ544" s="8"/>
      <c r="BR544" s="8"/>
      <c r="BS544" s="3"/>
      <c r="BT544" s="3"/>
      <c r="BU544" s="8"/>
      <c r="BV544" s="8"/>
      <c r="BW544" s="3"/>
      <c r="BX544" s="3"/>
      <c r="BY544" s="9"/>
      <c r="BZ544" s="9"/>
      <c r="CA544" s="3"/>
      <c r="CB544" s="3"/>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row>
    <row r="545" spans="1:124" ht="16" x14ac:dyDescent="0.2">
      <c r="A545" s="20"/>
      <c r="B545" s="2"/>
      <c r="C545" s="3"/>
      <c r="D545" s="4"/>
      <c r="E545" s="3"/>
      <c r="F545" s="3"/>
      <c r="G545" s="5"/>
      <c r="H545" s="3"/>
      <c r="I545" s="3"/>
      <c r="J545" s="3"/>
      <c r="K545" s="3"/>
      <c r="L545" s="6"/>
      <c r="M545" s="3"/>
      <c r="N545" s="3"/>
      <c r="O545" s="7"/>
      <c r="P545" s="20"/>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3"/>
      <c r="BC545" s="3"/>
      <c r="BD545" s="8"/>
      <c r="BE545" s="8"/>
      <c r="BF545" s="8"/>
      <c r="BG545" s="3"/>
      <c r="BH545" s="3"/>
      <c r="BI545" s="8"/>
      <c r="BJ545" s="8"/>
      <c r="BK545" s="3"/>
      <c r="BL545" s="3"/>
      <c r="BM545" s="8"/>
      <c r="BN545" s="8"/>
      <c r="BO545" s="3"/>
      <c r="BP545" s="3"/>
      <c r="BQ545" s="8"/>
      <c r="BR545" s="8"/>
      <c r="BS545" s="3"/>
      <c r="BT545" s="3"/>
      <c r="BU545" s="8"/>
      <c r="BV545" s="8"/>
      <c r="BW545" s="3"/>
      <c r="BX545" s="3"/>
      <c r="BY545" s="9"/>
      <c r="BZ545" s="9"/>
      <c r="CA545" s="3"/>
      <c r="CB545" s="3"/>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row>
    <row r="546" spans="1:124" ht="16" x14ac:dyDescent="0.2">
      <c r="A546" s="20"/>
      <c r="B546" s="2"/>
      <c r="C546" s="3"/>
      <c r="D546" s="4"/>
      <c r="E546" s="3"/>
      <c r="F546" s="3"/>
      <c r="G546" s="5"/>
      <c r="H546" s="3"/>
      <c r="I546" s="3"/>
      <c r="J546" s="3"/>
      <c r="K546" s="3"/>
      <c r="L546" s="6"/>
      <c r="M546" s="3"/>
      <c r="N546" s="3"/>
      <c r="O546" s="7"/>
      <c r="P546" s="20"/>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3"/>
      <c r="BC546" s="3"/>
      <c r="BD546" s="8"/>
      <c r="BE546" s="8"/>
      <c r="BF546" s="8"/>
      <c r="BG546" s="3"/>
      <c r="BH546" s="3"/>
      <c r="BI546" s="8"/>
      <c r="BJ546" s="8"/>
      <c r="BK546" s="3"/>
      <c r="BL546" s="3"/>
      <c r="BM546" s="8"/>
      <c r="BN546" s="8"/>
      <c r="BO546" s="3"/>
      <c r="BP546" s="3"/>
      <c r="BQ546" s="8"/>
      <c r="BR546" s="8"/>
      <c r="BS546" s="3"/>
      <c r="BT546" s="3"/>
      <c r="BU546" s="8"/>
      <c r="BV546" s="8"/>
      <c r="BW546" s="3"/>
      <c r="BX546" s="3"/>
      <c r="BY546" s="9"/>
      <c r="BZ546" s="9"/>
      <c r="CA546" s="3"/>
      <c r="CB546" s="3"/>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row>
    <row r="547" spans="1:124" ht="16" x14ac:dyDescent="0.2">
      <c r="A547" s="20"/>
      <c r="B547" s="2"/>
      <c r="C547" s="3"/>
      <c r="D547" s="4"/>
      <c r="E547" s="3"/>
      <c r="F547" s="3"/>
      <c r="G547" s="5"/>
      <c r="H547" s="3"/>
      <c r="I547" s="3"/>
      <c r="J547" s="3"/>
      <c r="K547" s="3"/>
      <c r="L547" s="6"/>
      <c r="M547" s="3"/>
      <c r="N547" s="3"/>
      <c r="O547" s="7"/>
      <c r="P547" s="20"/>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3"/>
      <c r="BC547" s="3"/>
      <c r="BD547" s="8"/>
      <c r="BE547" s="8"/>
      <c r="BF547" s="8"/>
      <c r="BG547" s="3"/>
      <c r="BH547" s="3"/>
      <c r="BI547" s="8"/>
      <c r="BJ547" s="8"/>
      <c r="BK547" s="3"/>
      <c r="BL547" s="3"/>
      <c r="BM547" s="8"/>
      <c r="BN547" s="8"/>
      <c r="BO547" s="3"/>
      <c r="BP547" s="3"/>
      <c r="BQ547" s="8"/>
      <c r="BR547" s="8"/>
      <c r="BS547" s="3"/>
      <c r="BT547" s="3"/>
      <c r="BU547" s="8"/>
      <c r="BV547" s="8"/>
      <c r="BW547" s="3"/>
      <c r="BX547" s="3"/>
      <c r="BY547" s="9"/>
      <c r="BZ547" s="9"/>
      <c r="CA547" s="3"/>
      <c r="CB547" s="3"/>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row>
    <row r="548" spans="1:124" ht="16" x14ac:dyDescent="0.2">
      <c r="A548" s="20"/>
      <c r="B548" s="2"/>
      <c r="C548" s="3"/>
      <c r="D548" s="4"/>
      <c r="E548" s="3"/>
      <c r="F548" s="3"/>
      <c r="G548" s="5"/>
      <c r="H548" s="3"/>
      <c r="I548" s="3"/>
      <c r="J548" s="3"/>
      <c r="K548" s="3"/>
      <c r="L548" s="6"/>
      <c r="M548" s="3"/>
      <c r="N548" s="3"/>
      <c r="O548" s="7"/>
      <c r="P548" s="20"/>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3"/>
      <c r="BC548" s="3"/>
      <c r="BD548" s="8"/>
      <c r="BE548" s="8"/>
      <c r="BF548" s="8"/>
      <c r="BG548" s="3"/>
      <c r="BH548" s="3"/>
      <c r="BI548" s="8"/>
      <c r="BJ548" s="8"/>
      <c r="BK548" s="3"/>
      <c r="BL548" s="3"/>
      <c r="BM548" s="8"/>
      <c r="BN548" s="8"/>
      <c r="BO548" s="3"/>
      <c r="BP548" s="3"/>
      <c r="BQ548" s="8"/>
      <c r="BR548" s="8"/>
      <c r="BS548" s="3"/>
      <c r="BT548" s="3"/>
      <c r="BU548" s="8"/>
      <c r="BV548" s="8"/>
      <c r="BW548" s="3"/>
      <c r="BX548" s="3"/>
      <c r="BY548" s="9"/>
      <c r="BZ548" s="9"/>
      <c r="CA548" s="3"/>
      <c r="CB548" s="3"/>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row>
    <row r="549" spans="1:124" ht="16" x14ac:dyDescent="0.2">
      <c r="A549" s="20"/>
      <c r="B549" s="2"/>
      <c r="C549" s="3"/>
      <c r="D549" s="4"/>
      <c r="E549" s="3"/>
      <c r="F549" s="3"/>
      <c r="G549" s="5"/>
      <c r="H549" s="3"/>
      <c r="I549" s="3"/>
      <c r="J549" s="3"/>
      <c r="K549" s="3"/>
      <c r="L549" s="6"/>
      <c r="M549" s="3"/>
      <c r="N549" s="3"/>
      <c r="O549" s="7"/>
      <c r="P549" s="20"/>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3"/>
      <c r="BC549" s="3"/>
      <c r="BD549" s="8"/>
      <c r="BE549" s="8"/>
      <c r="BF549" s="8"/>
      <c r="BG549" s="3"/>
      <c r="BH549" s="3"/>
      <c r="BI549" s="8"/>
      <c r="BJ549" s="8"/>
      <c r="BK549" s="3"/>
      <c r="BL549" s="3"/>
      <c r="BM549" s="8"/>
      <c r="BN549" s="8"/>
      <c r="BO549" s="3"/>
      <c r="BP549" s="3"/>
      <c r="BQ549" s="8"/>
      <c r="BR549" s="8"/>
      <c r="BS549" s="3"/>
      <c r="BT549" s="3"/>
      <c r="BU549" s="8"/>
      <c r="BV549" s="8"/>
      <c r="BW549" s="3"/>
      <c r="BX549" s="3"/>
      <c r="BY549" s="9"/>
      <c r="BZ549" s="9"/>
      <c r="CA549" s="3"/>
      <c r="CB549" s="3"/>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row>
    <row r="550" spans="1:124" ht="16" x14ac:dyDescent="0.2">
      <c r="A550" s="20"/>
      <c r="B550" s="2"/>
      <c r="C550" s="3"/>
      <c r="D550" s="4"/>
      <c r="E550" s="3"/>
      <c r="F550" s="3"/>
      <c r="G550" s="5"/>
      <c r="H550" s="3"/>
      <c r="I550" s="3"/>
      <c r="J550" s="3"/>
      <c r="K550" s="3"/>
      <c r="L550" s="6"/>
      <c r="M550" s="3"/>
      <c r="N550" s="3"/>
      <c r="O550" s="7"/>
      <c r="P550" s="20"/>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3"/>
      <c r="BC550" s="3"/>
      <c r="BD550" s="8"/>
      <c r="BE550" s="8"/>
      <c r="BF550" s="8"/>
      <c r="BG550" s="3"/>
      <c r="BH550" s="3"/>
      <c r="BI550" s="8"/>
      <c r="BJ550" s="8"/>
      <c r="BK550" s="3"/>
      <c r="BL550" s="3"/>
      <c r="BM550" s="8"/>
      <c r="BN550" s="8"/>
      <c r="BO550" s="3"/>
      <c r="BP550" s="3"/>
      <c r="BQ550" s="8"/>
      <c r="BR550" s="8"/>
      <c r="BS550" s="3"/>
      <c r="BT550" s="3"/>
      <c r="BU550" s="8"/>
      <c r="BV550" s="8"/>
      <c r="BW550" s="3"/>
      <c r="BX550" s="3"/>
      <c r="BY550" s="9"/>
      <c r="BZ550" s="9"/>
      <c r="CA550" s="3"/>
      <c r="CB550" s="3"/>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row>
    <row r="551" spans="1:124" ht="16" x14ac:dyDescent="0.2">
      <c r="A551" s="20"/>
      <c r="B551" s="2"/>
      <c r="C551" s="3"/>
      <c r="D551" s="4"/>
      <c r="E551" s="3"/>
      <c r="F551" s="3"/>
      <c r="G551" s="5"/>
      <c r="H551" s="3"/>
      <c r="I551" s="3"/>
      <c r="J551" s="3"/>
      <c r="K551" s="3"/>
      <c r="L551" s="6"/>
      <c r="M551" s="3"/>
      <c r="N551" s="3"/>
      <c r="O551" s="7"/>
      <c r="P551" s="20"/>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3"/>
      <c r="BC551" s="3"/>
      <c r="BD551" s="8"/>
      <c r="BE551" s="8"/>
      <c r="BF551" s="8"/>
      <c r="BG551" s="3"/>
      <c r="BH551" s="3"/>
      <c r="BI551" s="8"/>
      <c r="BJ551" s="8"/>
      <c r="BK551" s="3"/>
      <c r="BL551" s="3"/>
      <c r="BM551" s="8"/>
      <c r="BN551" s="8"/>
      <c r="BO551" s="3"/>
      <c r="BP551" s="3"/>
      <c r="BQ551" s="8"/>
      <c r="BR551" s="8"/>
      <c r="BS551" s="3"/>
      <c r="BT551" s="3"/>
      <c r="BU551" s="8"/>
      <c r="BV551" s="8"/>
      <c r="BW551" s="3"/>
      <c r="BX551" s="3"/>
      <c r="BY551" s="9"/>
      <c r="BZ551" s="9"/>
      <c r="CA551" s="3"/>
      <c r="CB551" s="3"/>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row>
    <row r="552" spans="1:124" ht="16" x14ac:dyDescent="0.2">
      <c r="A552" s="20"/>
      <c r="B552" s="2"/>
      <c r="C552" s="3"/>
      <c r="D552" s="4"/>
      <c r="E552" s="3"/>
      <c r="F552" s="3"/>
      <c r="G552" s="5"/>
      <c r="H552" s="3"/>
      <c r="I552" s="3"/>
      <c r="J552" s="3"/>
      <c r="K552" s="3"/>
      <c r="L552" s="6"/>
      <c r="M552" s="3"/>
      <c r="N552" s="3"/>
      <c r="O552" s="7"/>
      <c r="P552" s="20"/>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3"/>
      <c r="BC552" s="3"/>
      <c r="BD552" s="8"/>
      <c r="BE552" s="8"/>
      <c r="BF552" s="8"/>
      <c r="BG552" s="3"/>
      <c r="BH552" s="3"/>
      <c r="BI552" s="8"/>
      <c r="BJ552" s="8"/>
      <c r="BK552" s="3"/>
      <c r="BL552" s="3"/>
      <c r="BM552" s="8"/>
      <c r="BN552" s="8"/>
      <c r="BO552" s="3"/>
      <c r="BP552" s="3"/>
      <c r="BQ552" s="8"/>
      <c r="BR552" s="8"/>
      <c r="BS552" s="3"/>
      <c r="BT552" s="3"/>
      <c r="BU552" s="8"/>
      <c r="BV552" s="8"/>
      <c r="BW552" s="3"/>
      <c r="BX552" s="3"/>
      <c r="BY552" s="9"/>
      <c r="BZ552" s="9"/>
      <c r="CA552" s="3"/>
      <c r="CB552" s="3"/>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row>
    <row r="553" spans="1:124" ht="16" x14ac:dyDescent="0.2">
      <c r="A553" s="20"/>
      <c r="B553" s="2"/>
      <c r="C553" s="3"/>
      <c r="D553" s="4"/>
      <c r="E553" s="3"/>
      <c r="F553" s="3"/>
      <c r="G553" s="5"/>
      <c r="H553" s="3"/>
      <c r="I553" s="3"/>
      <c r="J553" s="3"/>
      <c r="K553" s="3"/>
      <c r="L553" s="6"/>
      <c r="M553" s="3"/>
      <c r="N553" s="3"/>
      <c r="O553" s="7"/>
      <c r="P553" s="20"/>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3"/>
      <c r="BC553" s="3"/>
      <c r="BD553" s="8"/>
      <c r="BE553" s="8"/>
      <c r="BF553" s="8"/>
      <c r="BG553" s="3"/>
      <c r="BH553" s="3"/>
      <c r="BI553" s="8"/>
      <c r="BJ553" s="8"/>
      <c r="BK553" s="3"/>
      <c r="BL553" s="3"/>
      <c r="BM553" s="8"/>
      <c r="BN553" s="8"/>
      <c r="BO553" s="3"/>
      <c r="BP553" s="3"/>
      <c r="BQ553" s="8"/>
      <c r="BR553" s="8"/>
      <c r="BS553" s="3"/>
      <c r="BT553" s="3"/>
      <c r="BU553" s="8"/>
      <c r="BV553" s="8"/>
      <c r="BW553" s="3"/>
      <c r="BX553" s="3"/>
      <c r="BY553" s="9"/>
      <c r="BZ553" s="9"/>
      <c r="CA553" s="3"/>
      <c r="CB553" s="3"/>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row>
    <row r="554" spans="1:124" ht="16" x14ac:dyDescent="0.2">
      <c r="A554" s="20"/>
      <c r="B554" s="2"/>
      <c r="C554" s="3"/>
      <c r="D554" s="4"/>
      <c r="E554" s="3"/>
      <c r="F554" s="3"/>
      <c r="G554" s="5"/>
      <c r="H554" s="3"/>
      <c r="I554" s="3"/>
      <c r="J554" s="3"/>
      <c r="K554" s="3"/>
      <c r="L554" s="6"/>
      <c r="M554" s="3"/>
      <c r="N554" s="3"/>
      <c r="O554" s="7"/>
      <c r="P554" s="20"/>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3"/>
      <c r="BC554" s="3"/>
      <c r="BD554" s="8"/>
      <c r="BE554" s="8"/>
      <c r="BF554" s="8"/>
      <c r="BG554" s="3"/>
      <c r="BH554" s="3"/>
      <c r="BI554" s="8"/>
      <c r="BJ554" s="8"/>
      <c r="BK554" s="3"/>
      <c r="BL554" s="3"/>
      <c r="BM554" s="8"/>
      <c r="BN554" s="8"/>
      <c r="BO554" s="3"/>
      <c r="BP554" s="3"/>
      <c r="BQ554" s="8"/>
      <c r="BR554" s="8"/>
      <c r="BS554" s="3"/>
      <c r="BT554" s="3"/>
      <c r="BU554" s="8"/>
      <c r="BV554" s="8"/>
      <c r="BW554" s="3"/>
      <c r="BX554" s="3"/>
      <c r="BY554" s="9"/>
      <c r="BZ554" s="9"/>
      <c r="CA554" s="3"/>
      <c r="CB554" s="3"/>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row>
    <row r="555" spans="1:124" ht="16" x14ac:dyDescent="0.2">
      <c r="A555" s="20"/>
      <c r="B555" s="2"/>
      <c r="C555" s="3"/>
      <c r="D555" s="4"/>
      <c r="E555" s="3"/>
      <c r="F555" s="3"/>
      <c r="G555" s="5"/>
      <c r="H555" s="3"/>
      <c r="I555" s="3"/>
      <c r="J555" s="3"/>
      <c r="K555" s="3"/>
      <c r="L555" s="6"/>
      <c r="M555" s="3"/>
      <c r="N555" s="3"/>
      <c r="O555" s="7"/>
      <c r="P555" s="20"/>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3"/>
      <c r="BC555" s="3"/>
      <c r="BD555" s="8"/>
      <c r="BE555" s="8"/>
      <c r="BF555" s="8"/>
      <c r="BG555" s="3"/>
      <c r="BH555" s="3"/>
      <c r="BI555" s="8"/>
      <c r="BJ555" s="8"/>
      <c r="BK555" s="3"/>
      <c r="BL555" s="3"/>
      <c r="BM555" s="8"/>
      <c r="BN555" s="8"/>
      <c r="BO555" s="3"/>
      <c r="BP555" s="3"/>
      <c r="BQ555" s="8"/>
      <c r="BR555" s="8"/>
      <c r="BS555" s="3"/>
      <c r="BT555" s="3"/>
      <c r="BU555" s="8"/>
      <c r="BV555" s="8"/>
      <c r="BW555" s="3"/>
      <c r="BX555" s="3"/>
      <c r="BY555" s="9"/>
      <c r="BZ555" s="9"/>
      <c r="CA555" s="3"/>
      <c r="CB555" s="3"/>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row>
    <row r="556" spans="1:124" ht="16" x14ac:dyDescent="0.2">
      <c r="A556" s="20"/>
      <c r="B556" s="2"/>
      <c r="C556" s="3"/>
      <c r="D556" s="4"/>
      <c r="E556" s="3"/>
      <c r="F556" s="3"/>
      <c r="G556" s="5"/>
      <c r="H556" s="3"/>
      <c r="I556" s="3"/>
      <c r="J556" s="3"/>
      <c r="K556" s="3"/>
      <c r="L556" s="6"/>
      <c r="M556" s="3"/>
      <c r="N556" s="3"/>
      <c r="O556" s="7"/>
      <c r="P556" s="20"/>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3"/>
      <c r="BC556" s="3"/>
      <c r="BD556" s="8"/>
      <c r="BE556" s="8"/>
      <c r="BF556" s="8"/>
      <c r="BG556" s="3"/>
      <c r="BH556" s="3"/>
      <c r="BI556" s="8"/>
      <c r="BJ556" s="8"/>
      <c r="BK556" s="3"/>
      <c r="BL556" s="3"/>
      <c r="BM556" s="8"/>
      <c r="BN556" s="8"/>
      <c r="BO556" s="3"/>
      <c r="BP556" s="3"/>
      <c r="BQ556" s="8"/>
      <c r="BR556" s="8"/>
      <c r="BS556" s="3"/>
      <c r="BT556" s="3"/>
      <c r="BU556" s="8"/>
      <c r="BV556" s="8"/>
      <c r="BW556" s="3"/>
      <c r="BX556" s="3"/>
      <c r="BY556" s="9"/>
      <c r="BZ556" s="9"/>
      <c r="CA556" s="3"/>
      <c r="CB556" s="3"/>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row>
    <row r="557" spans="1:124" ht="16" x14ac:dyDescent="0.2">
      <c r="A557" s="20"/>
      <c r="B557" s="2"/>
      <c r="C557" s="3"/>
      <c r="D557" s="4"/>
      <c r="E557" s="3"/>
      <c r="F557" s="3"/>
      <c r="G557" s="5"/>
      <c r="H557" s="3"/>
      <c r="I557" s="3"/>
      <c r="J557" s="3"/>
      <c r="K557" s="3"/>
      <c r="L557" s="6"/>
      <c r="M557" s="3"/>
      <c r="N557" s="3"/>
      <c r="O557" s="7"/>
      <c r="P557" s="20"/>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3"/>
      <c r="BC557" s="3"/>
      <c r="BD557" s="8"/>
      <c r="BE557" s="8"/>
      <c r="BF557" s="8"/>
      <c r="BG557" s="3"/>
      <c r="BH557" s="3"/>
      <c r="BI557" s="8"/>
      <c r="BJ557" s="8"/>
      <c r="BK557" s="3"/>
      <c r="BL557" s="3"/>
      <c r="BM557" s="8"/>
      <c r="BN557" s="8"/>
      <c r="BO557" s="3"/>
      <c r="BP557" s="3"/>
      <c r="BQ557" s="8"/>
      <c r="BR557" s="8"/>
      <c r="BS557" s="3"/>
      <c r="BT557" s="3"/>
      <c r="BU557" s="8"/>
      <c r="BV557" s="8"/>
      <c r="BW557" s="3"/>
      <c r="BX557" s="3"/>
      <c r="BY557" s="9"/>
      <c r="BZ557" s="9"/>
      <c r="CA557" s="3"/>
      <c r="CB557" s="3"/>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row>
    <row r="558" spans="1:124" ht="16" x14ac:dyDescent="0.2">
      <c r="A558" s="20"/>
      <c r="B558" s="2"/>
      <c r="C558" s="3"/>
      <c r="D558" s="4"/>
      <c r="E558" s="3"/>
      <c r="F558" s="3"/>
      <c r="G558" s="5"/>
      <c r="H558" s="3"/>
      <c r="I558" s="3"/>
      <c r="J558" s="3"/>
      <c r="K558" s="3"/>
      <c r="L558" s="6"/>
      <c r="M558" s="3"/>
      <c r="N558" s="3"/>
      <c r="O558" s="7"/>
      <c r="P558" s="20"/>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3"/>
      <c r="BC558" s="3"/>
      <c r="BD558" s="8"/>
      <c r="BE558" s="8"/>
      <c r="BF558" s="8"/>
      <c r="BG558" s="3"/>
      <c r="BH558" s="3"/>
      <c r="BI558" s="8"/>
      <c r="BJ558" s="8"/>
      <c r="BK558" s="3"/>
      <c r="BL558" s="3"/>
      <c r="BM558" s="8"/>
      <c r="BN558" s="8"/>
      <c r="BO558" s="3"/>
      <c r="BP558" s="3"/>
      <c r="BQ558" s="8"/>
      <c r="BR558" s="8"/>
      <c r="BS558" s="3"/>
      <c r="BT558" s="3"/>
      <c r="BU558" s="8"/>
      <c r="BV558" s="8"/>
      <c r="BW558" s="3"/>
      <c r="BX558" s="3"/>
      <c r="BY558" s="9"/>
      <c r="BZ558" s="9"/>
      <c r="CA558" s="3"/>
      <c r="CB558" s="3"/>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row>
    <row r="559" spans="1:124" ht="16" x14ac:dyDescent="0.2">
      <c r="A559" s="20"/>
      <c r="B559" s="2"/>
      <c r="C559" s="3"/>
      <c r="D559" s="4"/>
      <c r="E559" s="3"/>
      <c r="F559" s="3"/>
      <c r="G559" s="5"/>
      <c r="H559" s="3"/>
      <c r="I559" s="3"/>
      <c r="J559" s="3"/>
      <c r="K559" s="3"/>
      <c r="L559" s="6"/>
      <c r="M559" s="3"/>
      <c r="N559" s="3"/>
      <c r="O559" s="7"/>
      <c r="P559" s="20"/>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3"/>
      <c r="BC559" s="3"/>
      <c r="BD559" s="8"/>
      <c r="BE559" s="8"/>
      <c r="BF559" s="8"/>
      <c r="BG559" s="3"/>
      <c r="BH559" s="3"/>
      <c r="BI559" s="8"/>
      <c r="BJ559" s="8"/>
      <c r="BK559" s="3"/>
      <c r="BL559" s="3"/>
      <c r="BM559" s="8"/>
      <c r="BN559" s="8"/>
      <c r="BO559" s="3"/>
      <c r="BP559" s="3"/>
      <c r="BQ559" s="8"/>
      <c r="BR559" s="8"/>
      <c r="BS559" s="3"/>
      <c r="BT559" s="3"/>
      <c r="BU559" s="8"/>
      <c r="BV559" s="8"/>
      <c r="BW559" s="3"/>
      <c r="BX559" s="3"/>
      <c r="BY559" s="9"/>
      <c r="BZ559" s="9"/>
      <c r="CA559" s="3"/>
      <c r="CB559" s="3"/>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row>
    <row r="560" spans="1:124" ht="16" x14ac:dyDescent="0.2">
      <c r="A560" s="20"/>
      <c r="B560" s="2"/>
      <c r="C560" s="3"/>
      <c r="D560" s="4"/>
      <c r="E560" s="3"/>
      <c r="F560" s="3"/>
      <c r="G560" s="5"/>
      <c r="H560" s="3"/>
      <c r="I560" s="3"/>
      <c r="J560" s="3"/>
      <c r="K560" s="3"/>
      <c r="L560" s="6"/>
      <c r="M560" s="3"/>
      <c r="N560" s="3"/>
      <c r="O560" s="7"/>
      <c r="P560" s="20"/>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3"/>
      <c r="BC560" s="3"/>
      <c r="BD560" s="8"/>
      <c r="BE560" s="8"/>
      <c r="BF560" s="8"/>
      <c r="BG560" s="3"/>
      <c r="BH560" s="3"/>
      <c r="BI560" s="8"/>
      <c r="BJ560" s="8"/>
      <c r="BK560" s="3"/>
      <c r="BL560" s="3"/>
      <c r="BM560" s="8"/>
      <c r="BN560" s="8"/>
      <c r="BO560" s="3"/>
      <c r="BP560" s="3"/>
      <c r="BQ560" s="8"/>
      <c r="BR560" s="8"/>
      <c r="BS560" s="3"/>
      <c r="BT560" s="3"/>
      <c r="BU560" s="8"/>
      <c r="BV560" s="8"/>
      <c r="BW560" s="3"/>
      <c r="BX560" s="3"/>
      <c r="BY560" s="9"/>
      <c r="BZ560" s="9"/>
      <c r="CA560" s="3"/>
      <c r="CB560" s="3"/>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row>
    <row r="561" spans="1:124" ht="16" x14ac:dyDescent="0.2">
      <c r="A561" s="20"/>
      <c r="B561" s="2"/>
      <c r="C561" s="3"/>
      <c r="D561" s="4"/>
      <c r="E561" s="3"/>
      <c r="F561" s="3"/>
      <c r="G561" s="5"/>
      <c r="H561" s="3"/>
      <c r="I561" s="3"/>
      <c r="J561" s="3"/>
      <c r="K561" s="3"/>
      <c r="L561" s="6"/>
      <c r="M561" s="3"/>
      <c r="N561" s="3"/>
      <c r="O561" s="7"/>
      <c r="P561" s="20"/>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3"/>
      <c r="BC561" s="3"/>
      <c r="BD561" s="8"/>
      <c r="BE561" s="8"/>
      <c r="BF561" s="8"/>
      <c r="BG561" s="3"/>
      <c r="BH561" s="3"/>
      <c r="BI561" s="8"/>
      <c r="BJ561" s="8"/>
      <c r="BK561" s="3"/>
      <c r="BL561" s="3"/>
      <c r="BM561" s="8"/>
      <c r="BN561" s="8"/>
      <c r="BO561" s="3"/>
      <c r="BP561" s="3"/>
      <c r="BQ561" s="8"/>
      <c r="BR561" s="8"/>
      <c r="BS561" s="3"/>
      <c r="BT561" s="3"/>
      <c r="BU561" s="8"/>
      <c r="BV561" s="8"/>
      <c r="BW561" s="3"/>
      <c r="BX561" s="3"/>
      <c r="BY561" s="9"/>
      <c r="BZ561" s="9"/>
      <c r="CA561" s="3"/>
      <c r="CB561" s="3"/>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row>
    <row r="562" spans="1:124" ht="16" x14ac:dyDescent="0.2">
      <c r="A562" s="20"/>
      <c r="B562" s="2"/>
      <c r="C562" s="3"/>
      <c r="D562" s="4"/>
      <c r="E562" s="3"/>
      <c r="F562" s="3"/>
      <c r="G562" s="5"/>
      <c r="H562" s="3"/>
      <c r="I562" s="3"/>
      <c r="J562" s="3"/>
      <c r="K562" s="3"/>
      <c r="L562" s="6"/>
      <c r="M562" s="3"/>
      <c r="N562" s="3"/>
      <c r="O562" s="7"/>
      <c r="P562" s="20"/>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3"/>
      <c r="BC562" s="3"/>
      <c r="BD562" s="8"/>
      <c r="BE562" s="8"/>
      <c r="BF562" s="8"/>
      <c r="BG562" s="3"/>
      <c r="BH562" s="3"/>
      <c r="BI562" s="8"/>
      <c r="BJ562" s="8"/>
      <c r="BK562" s="3"/>
      <c r="BL562" s="3"/>
      <c r="BM562" s="8"/>
      <c r="BN562" s="8"/>
      <c r="BO562" s="3"/>
      <c r="BP562" s="3"/>
      <c r="BQ562" s="8"/>
      <c r="BR562" s="8"/>
      <c r="BS562" s="3"/>
      <c r="BT562" s="3"/>
      <c r="BU562" s="8"/>
      <c r="BV562" s="8"/>
      <c r="BW562" s="3"/>
      <c r="BX562" s="3"/>
      <c r="BY562" s="9"/>
      <c r="BZ562" s="9"/>
      <c r="CA562" s="3"/>
      <c r="CB562" s="3"/>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row>
    <row r="563" spans="1:124" ht="16" x14ac:dyDescent="0.2">
      <c r="A563" s="20"/>
      <c r="B563" s="2"/>
      <c r="C563" s="3"/>
      <c r="D563" s="4"/>
      <c r="E563" s="3"/>
      <c r="F563" s="3"/>
      <c r="G563" s="5"/>
      <c r="H563" s="3"/>
      <c r="I563" s="3"/>
      <c r="J563" s="3"/>
      <c r="K563" s="3"/>
      <c r="L563" s="6"/>
      <c r="M563" s="3"/>
      <c r="N563" s="3"/>
      <c r="O563" s="7"/>
      <c r="P563" s="20"/>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3"/>
      <c r="BC563" s="3"/>
      <c r="BD563" s="8"/>
      <c r="BE563" s="8"/>
      <c r="BF563" s="8"/>
      <c r="BG563" s="3"/>
      <c r="BH563" s="3"/>
      <c r="BI563" s="8"/>
      <c r="BJ563" s="8"/>
      <c r="BK563" s="3"/>
      <c r="BL563" s="3"/>
      <c r="BM563" s="8"/>
      <c r="BN563" s="8"/>
      <c r="BO563" s="3"/>
      <c r="BP563" s="3"/>
      <c r="BQ563" s="8"/>
      <c r="BR563" s="8"/>
      <c r="BS563" s="3"/>
      <c r="BT563" s="3"/>
      <c r="BU563" s="8"/>
      <c r="BV563" s="8"/>
      <c r="BW563" s="3"/>
      <c r="BX563" s="3"/>
      <c r="BY563" s="9"/>
      <c r="BZ563" s="9"/>
      <c r="CA563" s="3"/>
      <c r="CB563" s="3"/>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row>
    <row r="564" spans="1:124" ht="16" x14ac:dyDescent="0.2">
      <c r="A564" s="20"/>
      <c r="B564" s="2"/>
      <c r="C564" s="3"/>
      <c r="D564" s="4"/>
      <c r="E564" s="3"/>
      <c r="F564" s="3"/>
      <c r="G564" s="5"/>
      <c r="H564" s="3"/>
      <c r="I564" s="3"/>
      <c r="J564" s="3"/>
      <c r="K564" s="3"/>
      <c r="L564" s="6"/>
      <c r="M564" s="3"/>
      <c r="N564" s="3"/>
      <c r="O564" s="7"/>
      <c r="P564" s="20"/>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3"/>
      <c r="BC564" s="3"/>
      <c r="BD564" s="8"/>
      <c r="BE564" s="8"/>
      <c r="BF564" s="8"/>
      <c r="BG564" s="3"/>
      <c r="BH564" s="3"/>
      <c r="BI564" s="8"/>
      <c r="BJ564" s="8"/>
      <c r="BK564" s="3"/>
      <c r="BL564" s="3"/>
      <c r="BM564" s="8"/>
      <c r="BN564" s="8"/>
      <c r="BO564" s="3"/>
      <c r="BP564" s="3"/>
      <c r="BQ564" s="8"/>
      <c r="BR564" s="8"/>
      <c r="BS564" s="3"/>
      <c r="BT564" s="3"/>
      <c r="BU564" s="8"/>
      <c r="BV564" s="8"/>
      <c r="BW564" s="3"/>
      <c r="BX564" s="3"/>
      <c r="BY564" s="9"/>
      <c r="BZ564" s="9"/>
      <c r="CA564" s="3"/>
      <c r="CB564" s="3"/>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row>
    <row r="565" spans="1:124" ht="16" x14ac:dyDescent="0.2">
      <c r="A565" s="20"/>
      <c r="B565" s="2"/>
      <c r="C565" s="3"/>
      <c r="D565" s="4"/>
      <c r="E565" s="3"/>
      <c r="F565" s="3"/>
      <c r="G565" s="5"/>
      <c r="H565" s="3"/>
      <c r="I565" s="3"/>
      <c r="J565" s="3"/>
      <c r="K565" s="3"/>
      <c r="L565" s="6"/>
      <c r="M565" s="3"/>
      <c r="N565" s="3"/>
      <c r="O565" s="7"/>
      <c r="P565" s="20"/>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3"/>
      <c r="BC565" s="3"/>
      <c r="BD565" s="8"/>
      <c r="BE565" s="8"/>
      <c r="BF565" s="8"/>
      <c r="BG565" s="3"/>
      <c r="BH565" s="3"/>
      <c r="BI565" s="8"/>
      <c r="BJ565" s="8"/>
      <c r="BK565" s="3"/>
      <c r="BL565" s="3"/>
      <c r="BM565" s="8"/>
      <c r="BN565" s="8"/>
      <c r="BO565" s="3"/>
      <c r="BP565" s="3"/>
      <c r="BQ565" s="8"/>
      <c r="BR565" s="8"/>
      <c r="BS565" s="3"/>
      <c r="BT565" s="3"/>
      <c r="BU565" s="8"/>
      <c r="BV565" s="8"/>
      <c r="BW565" s="3"/>
      <c r="BX565" s="3"/>
      <c r="BY565" s="9"/>
      <c r="BZ565" s="9"/>
      <c r="CA565" s="3"/>
      <c r="CB565" s="3"/>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row>
    <row r="566" spans="1:124" ht="16" x14ac:dyDescent="0.2">
      <c r="A566" s="20"/>
      <c r="B566" s="2"/>
      <c r="C566" s="3"/>
      <c r="D566" s="4"/>
      <c r="E566" s="3"/>
      <c r="F566" s="3"/>
      <c r="G566" s="5"/>
      <c r="H566" s="3"/>
      <c r="I566" s="3"/>
      <c r="J566" s="3"/>
      <c r="K566" s="3"/>
      <c r="L566" s="6"/>
      <c r="M566" s="3"/>
      <c r="N566" s="3"/>
      <c r="O566" s="7"/>
      <c r="P566" s="20"/>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3"/>
      <c r="BC566" s="3"/>
      <c r="BD566" s="8"/>
      <c r="BE566" s="8"/>
      <c r="BF566" s="8"/>
      <c r="BG566" s="3"/>
      <c r="BH566" s="3"/>
      <c r="BI566" s="8"/>
      <c r="BJ566" s="8"/>
      <c r="BK566" s="3"/>
      <c r="BL566" s="3"/>
      <c r="BM566" s="8"/>
      <c r="BN566" s="8"/>
      <c r="BO566" s="3"/>
      <c r="BP566" s="3"/>
      <c r="BQ566" s="8"/>
      <c r="BR566" s="8"/>
      <c r="BS566" s="3"/>
      <c r="BT566" s="3"/>
      <c r="BU566" s="8"/>
      <c r="BV566" s="8"/>
      <c r="BW566" s="3"/>
      <c r="BX566" s="3"/>
      <c r="BY566" s="9"/>
      <c r="BZ566" s="9"/>
      <c r="CA566" s="3"/>
      <c r="CB566" s="3"/>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row>
    <row r="567" spans="1:124" ht="16" x14ac:dyDescent="0.2">
      <c r="A567" s="20"/>
      <c r="B567" s="2"/>
      <c r="C567" s="3"/>
      <c r="D567" s="4"/>
      <c r="E567" s="3"/>
      <c r="F567" s="3"/>
      <c r="G567" s="5"/>
      <c r="H567" s="3"/>
      <c r="I567" s="3"/>
      <c r="J567" s="3"/>
      <c r="K567" s="3"/>
      <c r="L567" s="6"/>
      <c r="M567" s="3"/>
      <c r="N567" s="3"/>
      <c r="O567" s="7"/>
      <c r="P567" s="20"/>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3"/>
      <c r="BC567" s="3"/>
      <c r="BD567" s="8"/>
      <c r="BE567" s="8"/>
      <c r="BF567" s="8"/>
      <c r="BG567" s="3"/>
      <c r="BH567" s="3"/>
      <c r="BI567" s="8"/>
      <c r="BJ567" s="8"/>
      <c r="BK567" s="3"/>
      <c r="BL567" s="3"/>
      <c r="BM567" s="8"/>
      <c r="BN567" s="8"/>
      <c r="BO567" s="3"/>
      <c r="BP567" s="3"/>
      <c r="BQ567" s="8"/>
      <c r="BR567" s="8"/>
      <c r="BS567" s="3"/>
      <c r="BT567" s="3"/>
      <c r="BU567" s="8"/>
      <c r="BV567" s="8"/>
      <c r="BW567" s="3"/>
      <c r="BX567" s="3"/>
      <c r="BY567" s="9"/>
      <c r="BZ567" s="9"/>
      <c r="CA567" s="3"/>
      <c r="CB567" s="3"/>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row>
    <row r="568" spans="1:124" ht="16" x14ac:dyDescent="0.2">
      <c r="A568" s="20"/>
      <c r="B568" s="2"/>
      <c r="C568" s="3"/>
      <c r="D568" s="4"/>
      <c r="E568" s="3"/>
      <c r="F568" s="3"/>
      <c r="G568" s="5"/>
      <c r="H568" s="3"/>
      <c r="I568" s="3"/>
      <c r="J568" s="3"/>
      <c r="K568" s="3"/>
      <c r="L568" s="6"/>
      <c r="M568" s="3"/>
      <c r="N568" s="3"/>
      <c r="O568" s="7"/>
      <c r="P568" s="20"/>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3"/>
      <c r="BC568" s="3"/>
      <c r="BD568" s="8"/>
      <c r="BE568" s="8"/>
      <c r="BF568" s="8"/>
      <c r="BG568" s="3"/>
      <c r="BH568" s="3"/>
      <c r="BI568" s="8"/>
      <c r="BJ568" s="8"/>
      <c r="BK568" s="3"/>
      <c r="BL568" s="3"/>
      <c r="BM568" s="8"/>
      <c r="BN568" s="8"/>
      <c r="BO568" s="3"/>
      <c r="BP568" s="3"/>
      <c r="BQ568" s="8"/>
      <c r="BR568" s="8"/>
      <c r="BS568" s="3"/>
      <c r="BT568" s="3"/>
      <c r="BU568" s="8"/>
      <c r="BV568" s="8"/>
      <c r="BW568" s="3"/>
      <c r="BX568" s="3"/>
      <c r="BY568" s="9"/>
      <c r="BZ568" s="9"/>
      <c r="CA568" s="3"/>
      <c r="CB568" s="3"/>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row>
    <row r="569" spans="1:124" ht="16" x14ac:dyDescent="0.2">
      <c r="A569" s="20"/>
      <c r="B569" s="2"/>
      <c r="C569" s="3"/>
      <c r="D569" s="4"/>
      <c r="E569" s="3"/>
      <c r="F569" s="3"/>
      <c r="G569" s="5"/>
      <c r="H569" s="3"/>
      <c r="I569" s="3"/>
      <c r="J569" s="3"/>
      <c r="K569" s="3"/>
      <c r="L569" s="6"/>
      <c r="M569" s="3"/>
      <c r="N569" s="3"/>
      <c r="O569" s="7"/>
      <c r="P569" s="20"/>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3"/>
      <c r="BC569" s="3"/>
      <c r="BD569" s="8"/>
      <c r="BE569" s="8"/>
      <c r="BF569" s="8"/>
      <c r="BG569" s="3"/>
      <c r="BH569" s="3"/>
      <c r="BI569" s="8"/>
      <c r="BJ569" s="8"/>
      <c r="BK569" s="3"/>
      <c r="BL569" s="3"/>
      <c r="BM569" s="8"/>
      <c r="BN569" s="8"/>
      <c r="BO569" s="3"/>
      <c r="BP569" s="3"/>
      <c r="BQ569" s="8"/>
      <c r="BR569" s="8"/>
      <c r="BS569" s="3"/>
      <c r="BT569" s="3"/>
      <c r="BU569" s="8"/>
      <c r="BV569" s="8"/>
      <c r="BW569" s="3"/>
      <c r="BX569" s="3"/>
      <c r="BY569" s="9"/>
      <c r="BZ569" s="9"/>
      <c r="CA569" s="3"/>
      <c r="CB569" s="3"/>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row>
    <row r="570" spans="1:124" ht="16" x14ac:dyDescent="0.2">
      <c r="A570" s="20"/>
      <c r="B570" s="2"/>
      <c r="C570" s="3"/>
      <c r="D570" s="4"/>
      <c r="E570" s="3"/>
      <c r="F570" s="3"/>
      <c r="G570" s="5"/>
      <c r="H570" s="3"/>
      <c r="I570" s="3"/>
      <c r="J570" s="3"/>
      <c r="K570" s="3"/>
      <c r="L570" s="6"/>
      <c r="M570" s="3"/>
      <c r="N570" s="3"/>
      <c r="O570" s="7"/>
      <c r="P570" s="20"/>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3"/>
      <c r="BC570" s="3"/>
      <c r="BD570" s="8"/>
      <c r="BE570" s="8"/>
      <c r="BF570" s="8"/>
      <c r="BG570" s="3"/>
      <c r="BH570" s="3"/>
      <c r="BI570" s="8"/>
      <c r="BJ570" s="8"/>
      <c r="BK570" s="3"/>
      <c r="BL570" s="3"/>
      <c r="BM570" s="8"/>
      <c r="BN570" s="8"/>
      <c r="BO570" s="3"/>
      <c r="BP570" s="3"/>
      <c r="BQ570" s="8"/>
      <c r="BR570" s="8"/>
      <c r="BS570" s="3"/>
      <c r="BT570" s="3"/>
      <c r="BU570" s="8"/>
      <c r="BV570" s="8"/>
      <c r="BW570" s="3"/>
      <c r="BX570" s="3"/>
      <c r="BY570" s="9"/>
      <c r="BZ570" s="9"/>
      <c r="CA570" s="3"/>
      <c r="CB570" s="3"/>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row>
    <row r="571" spans="1:124" ht="16" x14ac:dyDescent="0.2">
      <c r="A571" s="20"/>
      <c r="B571" s="2"/>
      <c r="C571" s="3"/>
      <c r="D571" s="4"/>
      <c r="E571" s="3"/>
      <c r="F571" s="3"/>
      <c r="G571" s="5"/>
      <c r="H571" s="3"/>
      <c r="I571" s="3"/>
      <c r="J571" s="3"/>
      <c r="K571" s="3"/>
      <c r="L571" s="6"/>
      <c r="M571" s="3"/>
      <c r="N571" s="3"/>
      <c r="O571" s="7"/>
      <c r="P571" s="20"/>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3"/>
      <c r="BC571" s="3"/>
      <c r="BD571" s="8"/>
      <c r="BE571" s="8"/>
      <c r="BF571" s="8"/>
      <c r="BG571" s="3"/>
      <c r="BH571" s="3"/>
      <c r="BI571" s="8"/>
      <c r="BJ571" s="8"/>
      <c r="BK571" s="3"/>
      <c r="BL571" s="3"/>
      <c r="BM571" s="8"/>
      <c r="BN571" s="8"/>
      <c r="BO571" s="3"/>
      <c r="BP571" s="3"/>
      <c r="BQ571" s="8"/>
      <c r="BR571" s="8"/>
      <c r="BS571" s="3"/>
      <c r="BT571" s="3"/>
      <c r="BU571" s="8"/>
      <c r="BV571" s="8"/>
      <c r="BW571" s="3"/>
      <c r="BX571" s="3"/>
      <c r="BY571" s="9"/>
      <c r="BZ571" s="9"/>
      <c r="CA571" s="3"/>
      <c r="CB571" s="3"/>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row>
    <row r="572" spans="1:124" ht="16" x14ac:dyDescent="0.2">
      <c r="A572" s="20"/>
      <c r="B572" s="2"/>
      <c r="C572" s="3"/>
      <c r="D572" s="4"/>
      <c r="E572" s="3"/>
      <c r="F572" s="3"/>
      <c r="G572" s="5"/>
      <c r="H572" s="3"/>
      <c r="I572" s="3"/>
      <c r="J572" s="3"/>
      <c r="K572" s="3"/>
      <c r="L572" s="6"/>
      <c r="M572" s="3"/>
      <c r="N572" s="3"/>
      <c r="O572" s="7"/>
      <c r="P572" s="20"/>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3"/>
      <c r="BC572" s="3"/>
      <c r="BD572" s="8"/>
      <c r="BE572" s="8"/>
      <c r="BF572" s="8"/>
      <c r="BG572" s="3"/>
      <c r="BH572" s="3"/>
      <c r="BI572" s="8"/>
      <c r="BJ572" s="8"/>
      <c r="BK572" s="3"/>
      <c r="BL572" s="3"/>
      <c r="BM572" s="8"/>
      <c r="BN572" s="8"/>
      <c r="BO572" s="3"/>
      <c r="BP572" s="3"/>
      <c r="BQ572" s="8"/>
      <c r="BR572" s="8"/>
      <c r="BS572" s="3"/>
      <c r="BT572" s="3"/>
      <c r="BU572" s="8"/>
      <c r="BV572" s="8"/>
      <c r="BW572" s="3"/>
      <c r="BX572" s="3"/>
      <c r="BY572" s="9"/>
      <c r="BZ572" s="9"/>
      <c r="CA572" s="3"/>
      <c r="CB572" s="3"/>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row>
    <row r="573" spans="1:124" ht="16" x14ac:dyDescent="0.2">
      <c r="A573" s="20"/>
      <c r="B573" s="2"/>
      <c r="C573" s="3"/>
      <c r="D573" s="4"/>
      <c r="E573" s="3"/>
      <c r="F573" s="3"/>
      <c r="G573" s="5"/>
      <c r="H573" s="3"/>
      <c r="I573" s="3"/>
      <c r="J573" s="3"/>
      <c r="K573" s="3"/>
      <c r="L573" s="6"/>
      <c r="M573" s="3"/>
      <c r="N573" s="3"/>
      <c r="O573" s="7"/>
      <c r="P573" s="20"/>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3"/>
      <c r="BC573" s="3"/>
      <c r="BD573" s="8"/>
      <c r="BE573" s="8"/>
      <c r="BF573" s="8"/>
      <c r="BG573" s="3"/>
      <c r="BH573" s="3"/>
      <c r="BI573" s="8"/>
      <c r="BJ573" s="8"/>
      <c r="BK573" s="3"/>
      <c r="BL573" s="3"/>
      <c r="BM573" s="8"/>
      <c r="BN573" s="8"/>
      <c r="BO573" s="3"/>
      <c r="BP573" s="3"/>
      <c r="BQ573" s="8"/>
      <c r="BR573" s="8"/>
      <c r="BS573" s="3"/>
      <c r="BT573" s="3"/>
      <c r="BU573" s="8"/>
      <c r="BV573" s="8"/>
      <c r="BW573" s="3"/>
      <c r="BX573" s="3"/>
      <c r="BY573" s="9"/>
      <c r="BZ573" s="9"/>
      <c r="CA573" s="3"/>
      <c r="CB573" s="3"/>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row>
    <row r="574" spans="1:124" ht="16" x14ac:dyDescent="0.2">
      <c r="A574" s="20"/>
      <c r="B574" s="2"/>
      <c r="C574" s="3"/>
      <c r="D574" s="4"/>
      <c r="E574" s="3"/>
      <c r="F574" s="3"/>
      <c r="G574" s="5"/>
      <c r="H574" s="3"/>
      <c r="I574" s="3"/>
      <c r="J574" s="3"/>
      <c r="K574" s="3"/>
      <c r="L574" s="6"/>
      <c r="M574" s="3"/>
      <c r="N574" s="3"/>
      <c r="O574" s="7"/>
      <c r="P574" s="20"/>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3"/>
      <c r="BC574" s="3"/>
      <c r="BD574" s="8"/>
      <c r="BE574" s="8"/>
      <c r="BF574" s="8"/>
      <c r="BG574" s="3"/>
      <c r="BH574" s="3"/>
      <c r="BI574" s="8"/>
      <c r="BJ574" s="8"/>
      <c r="BK574" s="3"/>
      <c r="BL574" s="3"/>
      <c r="BM574" s="8"/>
      <c r="BN574" s="8"/>
      <c r="BO574" s="3"/>
      <c r="BP574" s="3"/>
      <c r="BQ574" s="8"/>
      <c r="BR574" s="8"/>
      <c r="BS574" s="3"/>
      <c r="BT574" s="3"/>
      <c r="BU574" s="8"/>
      <c r="BV574" s="8"/>
      <c r="BW574" s="3"/>
      <c r="BX574" s="3"/>
      <c r="BY574" s="9"/>
      <c r="BZ574" s="9"/>
      <c r="CA574" s="3"/>
      <c r="CB574" s="3"/>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row>
    <row r="575" spans="1:124" ht="16" x14ac:dyDescent="0.2">
      <c r="A575" s="20"/>
      <c r="B575" s="2"/>
      <c r="C575" s="3"/>
      <c r="D575" s="4"/>
      <c r="E575" s="3"/>
      <c r="F575" s="3"/>
      <c r="G575" s="5"/>
      <c r="H575" s="3"/>
      <c r="I575" s="3"/>
      <c r="J575" s="3"/>
      <c r="K575" s="3"/>
      <c r="L575" s="6"/>
      <c r="M575" s="3"/>
      <c r="N575" s="3"/>
      <c r="O575" s="7"/>
      <c r="P575" s="20"/>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3"/>
      <c r="BC575" s="3"/>
      <c r="BD575" s="8"/>
      <c r="BE575" s="8"/>
      <c r="BF575" s="8"/>
      <c r="BG575" s="3"/>
      <c r="BH575" s="3"/>
      <c r="BI575" s="8"/>
      <c r="BJ575" s="8"/>
      <c r="BK575" s="3"/>
      <c r="BL575" s="3"/>
      <c r="BM575" s="8"/>
      <c r="BN575" s="8"/>
      <c r="BO575" s="3"/>
      <c r="BP575" s="3"/>
      <c r="BQ575" s="8"/>
      <c r="BR575" s="8"/>
      <c r="BS575" s="3"/>
      <c r="BT575" s="3"/>
      <c r="BU575" s="8"/>
      <c r="BV575" s="8"/>
      <c r="BW575" s="3"/>
      <c r="BX575" s="3"/>
      <c r="BY575" s="9"/>
      <c r="BZ575" s="9"/>
      <c r="CA575" s="3"/>
      <c r="CB575" s="3"/>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row>
    <row r="576" spans="1:124" ht="16" x14ac:dyDescent="0.2">
      <c r="A576" s="20"/>
      <c r="B576" s="2"/>
      <c r="C576" s="3"/>
      <c r="D576" s="4"/>
      <c r="E576" s="3"/>
      <c r="F576" s="3"/>
      <c r="G576" s="5"/>
      <c r="H576" s="3"/>
      <c r="I576" s="3"/>
      <c r="J576" s="3"/>
      <c r="K576" s="3"/>
      <c r="L576" s="6"/>
      <c r="M576" s="3"/>
      <c r="N576" s="3"/>
      <c r="O576" s="7"/>
      <c r="P576" s="20"/>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3"/>
      <c r="BC576" s="3"/>
      <c r="BD576" s="8"/>
      <c r="BE576" s="8"/>
      <c r="BF576" s="8"/>
      <c r="BG576" s="3"/>
      <c r="BH576" s="3"/>
      <c r="BI576" s="8"/>
      <c r="BJ576" s="8"/>
      <c r="BK576" s="3"/>
      <c r="BL576" s="3"/>
      <c r="BM576" s="8"/>
      <c r="BN576" s="8"/>
      <c r="BO576" s="3"/>
      <c r="BP576" s="3"/>
      <c r="BQ576" s="8"/>
      <c r="BR576" s="8"/>
      <c r="BS576" s="3"/>
      <c r="BT576" s="3"/>
      <c r="BU576" s="8"/>
      <c r="BV576" s="8"/>
      <c r="BW576" s="3"/>
      <c r="BX576" s="3"/>
      <c r="BY576" s="9"/>
      <c r="BZ576" s="9"/>
      <c r="CA576" s="3"/>
      <c r="CB576" s="3"/>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row>
    <row r="577" spans="1:124" ht="16" x14ac:dyDescent="0.2">
      <c r="A577" s="20"/>
      <c r="B577" s="2"/>
      <c r="C577" s="3"/>
      <c r="D577" s="4"/>
      <c r="E577" s="3"/>
      <c r="F577" s="3"/>
      <c r="G577" s="5"/>
      <c r="H577" s="3"/>
      <c r="I577" s="3"/>
      <c r="J577" s="3"/>
      <c r="K577" s="3"/>
      <c r="L577" s="6"/>
      <c r="M577" s="3"/>
      <c r="N577" s="3"/>
      <c r="O577" s="7"/>
      <c r="P577" s="20"/>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3"/>
      <c r="BC577" s="3"/>
      <c r="BD577" s="8"/>
      <c r="BE577" s="8"/>
      <c r="BF577" s="8"/>
      <c r="BG577" s="3"/>
      <c r="BH577" s="3"/>
      <c r="BI577" s="8"/>
      <c r="BJ577" s="8"/>
      <c r="BK577" s="3"/>
      <c r="BL577" s="3"/>
      <c r="BM577" s="8"/>
      <c r="BN577" s="8"/>
      <c r="BO577" s="3"/>
      <c r="BP577" s="3"/>
      <c r="BQ577" s="8"/>
      <c r="BR577" s="8"/>
      <c r="BS577" s="3"/>
      <c r="BT577" s="3"/>
      <c r="BU577" s="8"/>
      <c r="BV577" s="8"/>
      <c r="BW577" s="3"/>
      <c r="BX577" s="3"/>
      <c r="BY577" s="9"/>
      <c r="BZ577" s="9"/>
      <c r="CA577" s="3"/>
      <c r="CB577" s="3"/>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row>
    <row r="578" spans="1:124" ht="16" x14ac:dyDescent="0.2">
      <c r="A578" s="20"/>
      <c r="B578" s="2"/>
      <c r="C578" s="3"/>
      <c r="D578" s="4"/>
      <c r="E578" s="3"/>
      <c r="F578" s="3"/>
      <c r="G578" s="5"/>
      <c r="H578" s="3"/>
      <c r="I578" s="3"/>
      <c r="J578" s="3"/>
      <c r="K578" s="3"/>
      <c r="L578" s="6"/>
      <c r="M578" s="3"/>
      <c r="N578" s="3"/>
      <c r="O578" s="7"/>
      <c r="P578" s="20"/>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3"/>
      <c r="BC578" s="3"/>
      <c r="BD578" s="8"/>
      <c r="BE578" s="8"/>
      <c r="BF578" s="8"/>
      <c r="BG578" s="3"/>
      <c r="BH578" s="3"/>
      <c r="BI578" s="8"/>
      <c r="BJ578" s="8"/>
      <c r="BK578" s="3"/>
      <c r="BL578" s="3"/>
      <c r="BM578" s="8"/>
      <c r="BN578" s="8"/>
      <c r="BO578" s="3"/>
      <c r="BP578" s="3"/>
      <c r="BQ578" s="8"/>
      <c r="BR578" s="8"/>
      <c r="BS578" s="3"/>
      <c r="BT578" s="3"/>
      <c r="BU578" s="8"/>
      <c r="BV578" s="8"/>
      <c r="BW578" s="3"/>
      <c r="BX578" s="3"/>
      <c r="BY578" s="9"/>
      <c r="BZ578" s="9"/>
      <c r="CA578" s="3"/>
      <c r="CB578" s="3"/>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row>
    <row r="579" spans="1:124" ht="16" x14ac:dyDescent="0.2">
      <c r="A579" s="20"/>
      <c r="B579" s="2"/>
      <c r="C579" s="3"/>
      <c r="D579" s="4"/>
      <c r="E579" s="3"/>
      <c r="F579" s="3"/>
      <c r="G579" s="5"/>
      <c r="H579" s="3"/>
      <c r="I579" s="3"/>
      <c r="J579" s="3"/>
      <c r="K579" s="3"/>
      <c r="L579" s="6"/>
      <c r="M579" s="3"/>
      <c r="N579" s="3"/>
      <c r="O579" s="7"/>
      <c r="P579" s="20"/>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3"/>
      <c r="BC579" s="3"/>
      <c r="BD579" s="8"/>
      <c r="BE579" s="8"/>
      <c r="BF579" s="8"/>
      <c r="BG579" s="3"/>
      <c r="BH579" s="3"/>
      <c r="BI579" s="8"/>
      <c r="BJ579" s="8"/>
      <c r="BK579" s="3"/>
      <c r="BL579" s="3"/>
      <c r="BM579" s="8"/>
      <c r="BN579" s="8"/>
      <c r="BO579" s="3"/>
      <c r="BP579" s="3"/>
      <c r="BQ579" s="8"/>
      <c r="BR579" s="8"/>
      <c r="BS579" s="3"/>
      <c r="BT579" s="3"/>
      <c r="BU579" s="8"/>
      <c r="BV579" s="8"/>
      <c r="BW579" s="3"/>
      <c r="BX579" s="3"/>
      <c r="BY579" s="9"/>
      <c r="BZ579" s="9"/>
      <c r="CA579" s="3"/>
      <c r="CB579" s="3"/>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row>
    <row r="580" spans="1:124" ht="16" x14ac:dyDescent="0.2">
      <c r="A580" s="20"/>
      <c r="B580" s="2"/>
      <c r="C580" s="3"/>
      <c r="D580" s="4"/>
      <c r="E580" s="3"/>
      <c r="F580" s="3"/>
      <c r="G580" s="5"/>
      <c r="H580" s="3"/>
      <c r="I580" s="3"/>
      <c r="J580" s="3"/>
      <c r="K580" s="3"/>
      <c r="L580" s="6"/>
      <c r="M580" s="3"/>
      <c r="N580" s="3"/>
      <c r="O580" s="7"/>
      <c r="P580" s="20"/>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3"/>
      <c r="BC580" s="3"/>
      <c r="BD580" s="8"/>
      <c r="BE580" s="8"/>
      <c r="BF580" s="8"/>
      <c r="BG580" s="3"/>
      <c r="BH580" s="3"/>
      <c r="BI580" s="8"/>
      <c r="BJ580" s="8"/>
      <c r="BK580" s="3"/>
      <c r="BL580" s="3"/>
      <c r="BM580" s="8"/>
      <c r="BN580" s="8"/>
      <c r="BO580" s="3"/>
      <c r="BP580" s="3"/>
      <c r="BQ580" s="8"/>
      <c r="BR580" s="8"/>
      <c r="BS580" s="3"/>
      <c r="BT580" s="3"/>
      <c r="BU580" s="8"/>
      <c r="BV580" s="8"/>
      <c r="BW580" s="3"/>
      <c r="BX580" s="3"/>
      <c r="BY580" s="9"/>
      <c r="BZ580" s="9"/>
      <c r="CA580" s="3"/>
      <c r="CB580" s="3"/>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row>
    <row r="581" spans="1:124" ht="16" x14ac:dyDescent="0.2">
      <c r="A581" s="20"/>
      <c r="B581" s="2"/>
      <c r="C581" s="3"/>
      <c r="D581" s="4"/>
      <c r="E581" s="3"/>
      <c r="F581" s="3"/>
      <c r="G581" s="5"/>
      <c r="H581" s="3"/>
      <c r="I581" s="3"/>
      <c r="J581" s="3"/>
      <c r="K581" s="3"/>
      <c r="L581" s="6"/>
      <c r="M581" s="3"/>
      <c r="N581" s="3"/>
      <c r="O581" s="7"/>
      <c r="P581" s="20"/>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3"/>
      <c r="BC581" s="3"/>
      <c r="BD581" s="8"/>
      <c r="BE581" s="8"/>
      <c r="BF581" s="8"/>
      <c r="BG581" s="3"/>
      <c r="BH581" s="3"/>
      <c r="BI581" s="8"/>
      <c r="BJ581" s="8"/>
      <c r="BK581" s="3"/>
      <c r="BL581" s="3"/>
      <c r="BM581" s="8"/>
      <c r="BN581" s="8"/>
      <c r="BO581" s="3"/>
      <c r="BP581" s="3"/>
      <c r="BQ581" s="8"/>
      <c r="BR581" s="8"/>
      <c r="BS581" s="3"/>
      <c r="BT581" s="3"/>
      <c r="BU581" s="8"/>
      <c r="BV581" s="8"/>
      <c r="BW581" s="3"/>
      <c r="BX581" s="3"/>
      <c r="BY581" s="9"/>
      <c r="BZ581" s="9"/>
      <c r="CA581" s="3"/>
      <c r="CB581" s="3"/>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row>
    <row r="582" spans="1:124" ht="16" x14ac:dyDescent="0.2">
      <c r="A582" s="20"/>
      <c r="B582" s="2"/>
      <c r="C582" s="3"/>
      <c r="D582" s="4"/>
      <c r="E582" s="3"/>
      <c r="F582" s="3"/>
      <c r="G582" s="5"/>
      <c r="H582" s="3"/>
      <c r="I582" s="3"/>
      <c r="J582" s="3"/>
      <c r="K582" s="3"/>
      <c r="L582" s="6"/>
      <c r="M582" s="3"/>
      <c r="N582" s="3"/>
      <c r="O582" s="7"/>
      <c r="P582" s="20"/>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3"/>
      <c r="BC582" s="3"/>
      <c r="BD582" s="8"/>
      <c r="BE582" s="8"/>
      <c r="BF582" s="8"/>
      <c r="BG582" s="3"/>
      <c r="BH582" s="3"/>
      <c r="BI582" s="8"/>
      <c r="BJ582" s="8"/>
      <c r="BK582" s="3"/>
      <c r="BL582" s="3"/>
      <c r="BM582" s="8"/>
      <c r="BN582" s="8"/>
      <c r="BO582" s="3"/>
      <c r="BP582" s="3"/>
      <c r="BQ582" s="8"/>
      <c r="BR582" s="8"/>
      <c r="BS582" s="3"/>
      <c r="BT582" s="3"/>
      <c r="BU582" s="8"/>
      <c r="BV582" s="8"/>
      <c r="BW582" s="3"/>
      <c r="BX582" s="3"/>
      <c r="BY582" s="9"/>
      <c r="BZ582" s="9"/>
      <c r="CA582" s="3"/>
      <c r="CB582" s="3"/>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row>
    <row r="583" spans="1:124" ht="16" x14ac:dyDescent="0.2">
      <c r="A583" s="20"/>
      <c r="B583" s="2"/>
      <c r="C583" s="3"/>
      <c r="D583" s="4"/>
      <c r="E583" s="3"/>
      <c r="F583" s="3"/>
      <c r="G583" s="5"/>
      <c r="H583" s="3"/>
      <c r="I583" s="3"/>
      <c r="J583" s="3"/>
      <c r="K583" s="3"/>
      <c r="L583" s="6"/>
      <c r="M583" s="3"/>
      <c r="N583" s="3"/>
      <c r="O583" s="7"/>
      <c r="P583" s="20"/>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3"/>
      <c r="BC583" s="3"/>
      <c r="BD583" s="8"/>
      <c r="BE583" s="8"/>
      <c r="BF583" s="8"/>
      <c r="BG583" s="3"/>
      <c r="BH583" s="3"/>
      <c r="BI583" s="8"/>
      <c r="BJ583" s="8"/>
      <c r="BK583" s="3"/>
      <c r="BL583" s="3"/>
      <c r="BM583" s="8"/>
      <c r="BN583" s="8"/>
      <c r="BO583" s="3"/>
      <c r="BP583" s="3"/>
      <c r="BQ583" s="8"/>
      <c r="BR583" s="8"/>
      <c r="BS583" s="3"/>
      <c r="BT583" s="3"/>
      <c r="BU583" s="8"/>
      <c r="BV583" s="8"/>
      <c r="BW583" s="3"/>
      <c r="BX583" s="3"/>
      <c r="BY583" s="9"/>
      <c r="BZ583" s="9"/>
      <c r="CA583" s="3"/>
      <c r="CB583" s="3"/>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row>
    <row r="584" spans="1:124" ht="16" x14ac:dyDescent="0.2">
      <c r="A584" s="20"/>
      <c r="B584" s="2"/>
      <c r="C584" s="3"/>
      <c r="D584" s="4"/>
      <c r="E584" s="3"/>
      <c r="F584" s="3"/>
      <c r="G584" s="5"/>
      <c r="H584" s="3"/>
      <c r="I584" s="3"/>
      <c r="J584" s="3"/>
      <c r="K584" s="3"/>
      <c r="L584" s="6"/>
      <c r="M584" s="3"/>
      <c r="N584" s="3"/>
      <c r="O584" s="7"/>
      <c r="P584" s="20"/>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3"/>
      <c r="BC584" s="3"/>
      <c r="BD584" s="8"/>
      <c r="BE584" s="8"/>
      <c r="BF584" s="8"/>
      <c r="BG584" s="3"/>
      <c r="BH584" s="3"/>
      <c r="BI584" s="8"/>
      <c r="BJ584" s="8"/>
      <c r="BK584" s="3"/>
      <c r="BL584" s="3"/>
      <c r="BM584" s="8"/>
      <c r="BN584" s="8"/>
      <c r="BO584" s="3"/>
      <c r="BP584" s="3"/>
      <c r="BQ584" s="8"/>
      <c r="BR584" s="8"/>
      <c r="BS584" s="3"/>
      <c r="BT584" s="3"/>
      <c r="BU584" s="8"/>
      <c r="BV584" s="8"/>
      <c r="BW584" s="3"/>
      <c r="BX584" s="3"/>
      <c r="BY584" s="9"/>
      <c r="BZ584" s="9"/>
      <c r="CA584" s="3"/>
      <c r="CB584" s="3"/>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row>
    <row r="585" spans="1:124" ht="16" x14ac:dyDescent="0.2">
      <c r="A585" s="20"/>
      <c r="B585" s="2"/>
      <c r="C585" s="3"/>
      <c r="D585" s="4"/>
      <c r="E585" s="3"/>
      <c r="F585" s="3"/>
      <c r="G585" s="5"/>
      <c r="H585" s="3"/>
      <c r="I585" s="3"/>
      <c r="J585" s="3"/>
      <c r="K585" s="3"/>
      <c r="L585" s="6"/>
      <c r="M585" s="3"/>
      <c r="N585" s="3"/>
      <c r="O585" s="7"/>
      <c r="P585" s="20"/>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3"/>
      <c r="BC585" s="3"/>
      <c r="BD585" s="8"/>
      <c r="BE585" s="8"/>
      <c r="BF585" s="8"/>
      <c r="BG585" s="3"/>
      <c r="BH585" s="3"/>
      <c r="BI585" s="8"/>
      <c r="BJ585" s="8"/>
      <c r="BK585" s="3"/>
      <c r="BL585" s="3"/>
      <c r="BM585" s="8"/>
      <c r="BN585" s="8"/>
      <c r="BO585" s="3"/>
      <c r="BP585" s="3"/>
      <c r="BQ585" s="8"/>
      <c r="BR585" s="8"/>
      <c r="BS585" s="3"/>
      <c r="BT585" s="3"/>
      <c r="BU585" s="8"/>
      <c r="BV585" s="8"/>
      <c r="BW585" s="3"/>
      <c r="BX585" s="3"/>
      <c r="BY585" s="9"/>
      <c r="BZ585" s="9"/>
      <c r="CA585" s="3"/>
      <c r="CB585" s="3"/>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row>
    <row r="586" spans="1:124" ht="16" x14ac:dyDescent="0.2">
      <c r="A586" s="20"/>
      <c r="B586" s="2"/>
      <c r="C586" s="3"/>
      <c r="D586" s="4"/>
      <c r="E586" s="3"/>
      <c r="F586" s="3"/>
      <c r="G586" s="5"/>
      <c r="H586" s="3"/>
      <c r="I586" s="3"/>
      <c r="J586" s="3"/>
      <c r="K586" s="3"/>
      <c r="L586" s="6"/>
      <c r="M586" s="3"/>
      <c r="N586" s="3"/>
      <c r="O586" s="7"/>
      <c r="P586" s="20"/>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3"/>
      <c r="BC586" s="3"/>
      <c r="BD586" s="8"/>
      <c r="BE586" s="8"/>
      <c r="BF586" s="8"/>
      <c r="BG586" s="3"/>
      <c r="BH586" s="3"/>
      <c r="BI586" s="8"/>
      <c r="BJ586" s="8"/>
      <c r="BK586" s="3"/>
      <c r="BL586" s="3"/>
      <c r="BM586" s="8"/>
      <c r="BN586" s="8"/>
      <c r="BO586" s="3"/>
      <c r="BP586" s="3"/>
      <c r="BQ586" s="8"/>
      <c r="BR586" s="8"/>
      <c r="BS586" s="3"/>
      <c r="BT586" s="3"/>
      <c r="BU586" s="8"/>
      <c r="BV586" s="8"/>
      <c r="BW586" s="3"/>
      <c r="BX586" s="3"/>
      <c r="BY586" s="9"/>
      <c r="BZ586" s="9"/>
      <c r="CA586" s="3"/>
      <c r="CB586" s="3"/>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row>
    <row r="587" spans="1:124" ht="16" x14ac:dyDescent="0.2">
      <c r="A587" s="20"/>
      <c r="B587" s="2"/>
      <c r="C587" s="3"/>
      <c r="D587" s="4"/>
      <c r="E587" s="3"/>
      <c r="F587" s="3"/>
      <c r="G587" s="5"/>
      <c r="H587" s="3"/>
      <c r="I587" s="3"/>
      <c r="J587" s="3"/>
      <c r="K587" s="3"/>
      <c r="L587" s="6"/>
      <c r="M587" s="3"/>
      <c r="N587" s="3"/>
      <c r="O587" s="7"/>
      <c r="P587" s="20"/>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3"/>
      <c r="BC587" s="3"/>
      <c r="BD587" s="8"/>
      <c r="BE587" s="8"/>
      <c r="BF587" s="8"/>
      <c r="BG587" s="3"/>
      <c r="BH587" s="3"/>
      <c r="BI587" s="8"/>
      <c r="BJ587" s="8"/>
      <c r="BK587" s="3"/>
      <c r="BL587" s="3"/>
      <c r="BM587" s="8"/>
      <c r="BN587" s="8"/>
      <c r="BO587" s="3"/>
      <c r="BP587" s="3"/>
      <c r="BQ587" s="8"/>
      <c r="BR587" s="8"/>
      <c r="BS587" s="3"/>
      <c r="BT587" s="3"/>
      <c r="BU587" s="8"/>
      <c r="BV587" s="8"/>
      <c r="BW587" s="3"/>
      <c r="BX587" s="3"/>
      <c r="BY587" s="9"/>
      <c r="BZ587" s="9"/>
      <c r="CA587" s="3"/>
      <c r="CB587" s="3"/>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row>
    <row r="588" spans="1:124" ht="16" x14ac:dyDescent="0.2">
      <c r="A588" s="20"/>
      <c r="B588" s="2"/>
      <c r="C588" s="3"/>
      <c r="D588" s="4"/>
      <c r="E588" s="3"/>
      <c r="F588" s="3"/>
      <c r="G588" s="5"/>
      <c r="H588" s="3"/>
      <c r="I588" s="3"/>
      <c r="J588" s="3"/>
      <c r="K588" s="3"/>
      <c r="L588" s="6"/>
      <c r="M588" s="3"/>
      <c r="N588" s="3"/>
      <c r="O588" s="7"/>
      <c r="P588" s="20"/>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3"/>
      <c r="BC588" s="3"/>
      <c r="BD588" s="8"/>
      <c r="BE588" s="8"/>
      <c r="BF588" s="8"/>
      <c r="BG588" s="3"/>
      <c r="BH588" s="3"/>
      <c r="BI588" s="8"/>
      <c r="BJ588" s="8"/>
      <c r="BK588" s="3"/>
      <c r="BL588" s="3"/>
      <c r="BM588" s="8"/>
      <c r="BN588" s="8"/>
      <c r="BO588" s="3"/>
      <c r="BP588" s="3"/>
      <c r="BQ588" s="8"/>
      <c r="BR588" s="8"/>
      <c r="BS588" s="3"/>
      <c r="BT588" s="3"/>
      <c r="BU588" s="8"/>
      <c r="BV588" s="8"/>
      <c r="BW588" s="3"/>
      <c r="BX588" s="3"/>
      <c r="BY588" s="9"/>
      <c r="BZ588" s="9"/>
      <c r="CA588" s="3"/>
      <c r="CB588" s="3"/>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row>
    <row r="589" spans="1:124" ht="16" x14ac:dyDescent="0.2">
      <c r="A589" s="20"/>
      <c r="B589" s="2"/>
      <c r="C589" s="3"/>
      <c r="D589" s="4"/>
      <c r="E589" s="3"/>
      <c r="F589" s="3"/>
      <c r="G589" s="5"/>
      <c r="H589" s="3"/>
      <c r="I589" s="3"/>
      <c r="J589" s="3"/>
      <c r="K589" s="3"/>
      <c r="L589" s="6"/>
      <c r="M589" s="3"/>
      <c r="N589" s="3"/>
      <c r="O589" s="7"/>
      <c r="P589" s="20"/>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3"/>
      <c r="BC589" s="3"/>
      <c r="BD589" s="8"/>
      <c r="BE589" s="8"/>
      <c r="BF589" s="8"/>
      <c r="BG589" s="3"/>
      <c r="BH589" s="3"/>
      <c r="BI589" s="8"/>
      <c r="BJ589" s="8"/>
      <c r="BK589" s="3"/>
      <c r="BL589" s="3"/>
      <c r="BM589" s="8"/>
      <c r="BN589" s="8"/>
      <c r="BO589" s="3"/>
      <c r="BP589" s="3"/>
      <c r="BQ589" s="8"/>
      <c r="BR589" s="8"/>
      <c r="BS589" s="3"/>
      <c r="BT589" s="3"/>
      <c r="BU589" s="8"/>
      <c r="BV589" s="8"/>
      <c r="BW589" s="3"/>
      <c r="BX589" s="3"/>
      <c r="BY589" s="9"/>
      <c r="BZ589" s="9"/>
      <c r="CA589" s="3"/>
      <c r="CB589" s="3"/>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row>
    <row r="590" spans="1:124" ht="16" x14ac:dyDescent="0.2">
      <c r="A590" s="20"/>
      <c r="B590" s="2"/>
      <c r="C590" s="3"/>
      <c r="D590" s="4"/>
      <c r="E590" s="3"/>
      <c r="F590" s="3"/>
      <c r="G590" s="5"/>
      <c r="H590" s="3"/>
      <c r="I590" s="3"/>
      <c r="J590" s="3"/>
      <c r="K590" s="3"/>
      <c r="L590" s="6"/>
      <c r="M590" s="3"/>
      <c r="N590" s="3"/>
      <c r="O590" s="7"/>
      <c r="P590" s="20"/>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3"/>
      <c r="BC590" s="3"/>
      <c r="BD590" s="8"/>
      <c r="BE590" s="8"/>
      <c r="BF590" s="8"/>
      <c r="BG590" s="3"/>
      <c r="BH590" s="3"/>
      <c r="BI590" s="8"/>
      <c r="BJ590" s="8"/>
      <c r="BK590" s="3"/>
      <c r="BL590" s="3"/>
      <c r="BM590" s="8"/>
      <c r="BN590" s="8"/>
      <c r="BO590" s="3"/>
      <c r="BP590" s="3"/>
      <c r="BQ590" s="8"/>
      <c r="BR590" s="8"/>
      <c r="BS590" s="3"/>
      <c r="BT590" s="3"/>
      <c r="BU590" s="8"/>
      <c r="BV590" s="8"/>
      <c r="BW590" s="3"/>
      <c r="BX590" s="3"/>
      <c r="BY590" s="9"/>
      <c r="BZ590" s="9"/>
      <c r="CA590" s="3"/>
      <c r="CB590" s="3"/>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row>
    <row r="591" spans="1:124" ht="16" x14ac:dyDescent="0.2">
      <c r="A591" s="20"/>
      <c r="B591" s="2"/>
      <c r="C591" s="3"/>
      <c r="D591" s="4"/>
      <c r="E591" s="3"/>
      <c r="F591" s="3"/>
      <c r="G591" s="5"/>
      <c r="H591" s="3"/>
      <c r="I591" s="3"/>
      <c r="J591" s="3"/>
      <c r="K591" s="3"/>
      <c r="L591" s="6"/>
      <c r="M591" s="3"/>
      <c r="N591" s="3"/>
      <c r="O591" s="7"/>
      <c r="P591" s="20"/>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3"/>
      <c r="BC591" s="3"/>
      <c r="BD591" s="8"/>
      <c r="BE591" s="8"/>
      <c r="BF591" s="8"/>
      <c r="BG591" s="3"/>
      <c r="BH591" s="3"/>
      <c r="BI591" s="8"/>
      <c r="BJ591" s="8"/>
      <c r="BK591" s="3"/>
      <c r="BL591" s="3"/>
      <c r="BM591" s="8"/>
      <c r="BN591" s="8"/>
      <c r="BO591" s="3"/>
      <c r="BP591" s="3"/>
      <c r="BQ591" s="8"/>
      <c r="BR591" s="8"/>
      <c r="BS591" s="3"/>
      <c r="BT591" s="3"/>
      <c r="BU591" s="8"/>
      <c r="BV591" s="8"/>
      <c r="BW591" s="3"/>
      <c r="BX591" s="3"/>
      <c r="BY591" s="9"/>
      <c r="BZ591" s="9"/>
      <c r="CA591" s="3"/>
      <c r="CB591" s="3"/>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row>
    <row r="592" spans="1:124" ht="16" x14ac:dyDescent="0.2">
      <c r="A592" s="20"/>
      <c r="B592" s="2"/>
      <c r="C592" s="3"/>
      <c r="D592" s="4"/>
      <c r="E592" s="3"/>
      <c r="F592" s="3"/>
      <c r="G592" s="5"/>
      <c r="H592" s="3"/>
      <c r="I592" s="3"/>
      <c r="J592" s="3"/>
      <c r="K592" s="3"/>
      <c r="L592" s="6"/>
      <c r="M592" s="3"/>
      <c r="N592" s="3"/>
      <c r="O592" s="7"/>
      <c r="P592" s="20"/>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3"/>
      <c r="BC592" s="3"/>
      <c r="BD592" s="8"/>
      <c r="BE592" s="8"/>
      <c r="BF592" s="8"/>
      <c r="BG592" s="3"/>
      <c r="BH592" s="3"/>
      <c r="BI592" s="8"/>
      <c r="BJ592" s="8"/>
      <c r="BK592" s="3"/>
      <c r="BL592" s="3"/>
      <c r="BM592" s="8"/>
      <c r="BN592" s="8"/>
      <c r="BO592" s="3"/>
      <c r="BP592" s="3"/>
      <c r="BQ592" s="8"/>
      <c r="BR592" s="8"/>
      <c r="BS592" s="3"/>
      <c r="BT592" s="3"/>
      <c r="BU592" s="8"/>
      <c r="BV592" s="8"/>
      <c r="BW592" s="3"/>
      <c r="BX592" s="3"/>
      <c r="BY592" s="9"/>
      <c r="BZ592" s="9"/>
      <c r="CA592" s="3"/>
      <c r="CB592" s="3"/>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row>
    <row r="593" spans="1:124" ht="16" x14ac:dyDescent="0.2">
      <c r="A593" s="20"/>
      <c r="B593" s="2"/>
      <c r="C593" s="3"/>
      <c r="D593" s="4"/>
      <c r="E593" s="3"/>
      <c r="F593" s="3"/>
      <c r="G593" s="5"/>
      <c r="H593" s="3"/>
      <c r="I593" s="3"/>
      <c r="J593" s="3"/>
      <c r="K593" s="3"/>
      <c r="L593" s="6"/>
      <c r="M593" s="3"/>
      <c r="N593" s="3"/>
      <c r="O593" s="7"/>
      <c r="P593" s="20"/>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3"/>
      <c r="BC593" s="3"/>
      <c r="BD593" s="8"/>
      <c r="BE593" s="8"/>
      <c r="BF593" s="8"/>
      <c r="BG593" s="3"/>
      <c r="BH593" s="3"/>
      <c r="BI593" s="8"/>
      <c r="BJ593" s="8"/>
      <c r="BK593" s="3"/>
      <c r="BL593" s="3"/>
      <c r="BM593" s="8"/>
      <c r="BN593" s="8"/>
      <c r="BO593" s="3"/>
      <c r="BP593" s="3"/>
      <c r="BQ593" s="8"/>
      <c r="BR593" s="8"/>
      <c r="BS593" s="3"/>
      <c r="BT593" s="3"/>
      <c r="BU593" s="8"/>
      <c r="BV593" s="8"/>
      <c r="BW593" s="3"/>
      <c r="BX593" s="3"/>
      <c r="BY593" s="9"/>
      <c r="BZ593" s="9"/>
      <c r="CA593" s="3"/>
      <c r="CB593" s="3"/>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row>
    <row r="594" spans="1:124" ht="16" x14ac:dyDescent="0.2">
      <c r="A594" s="20"/>
      <c r="B594" s="2"/>
      <c r="C594" s="3"/>
      <c r="D594" s="4"/>
      <c r="E594" s="3"/>
      <c r="F594" s="3"/>
      <c r="G594" s="5"/>
      <c r="H594" s="3"/>
      <c r="I594" s="3"/>
      <c r="J594" s="3"/>
      <c r="K594" s="3"/>
      <c r="L594" s="6"/>
      <c r="M594" s="3"/>
      <c r="N594" s="3"/>
      <c r="O594" s="7"/>
      <c r="P594" s="20"/>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3"/>
      <c r="BC594" s="3"/>
      <c r="BD594" s="8"/>
      <c r="BE594" s="8"/>
      <c r="BF594" s="8"/>
      <c r="BG594" s="3"/>
      <c r="BH594" s="3"/>
      <c r="BI594" s="8"/>
      <c r="BJ594" s="8"/>
      <c r="BK594" s="3"/>
      <c r="BL594" s="3"/>
      <c r="BM594" s="8"/>
      <c r="BN594" s="8"/>
      <c r="BO594" s="3"/>
      <c r="BP594" s="3"/>
      <c r="BQ594" s="8"/>
      <c r="BR594" s="8"/>
      <c r="BS594" s="3"/>
      <c r="BT594" s="3"/>
      <c r="BU594" s="8"/>
      <c r="BV594" s="8"/>
      <c r="BW594" s="3"/>
      <c r="BX594" s="3"/>
      <c r="BY594" s="9"/>
      <c r="BZ594" s="9"/>
      <c r="CA594" s="3"/>
      <c r="CB594" s="3"/>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row>
    <row r="595" spans="1:124" ht="16" x14ac:dyDescent="0.2">
      <c r="A595" s="20"/>
      <c r="B595" s="2"/>
      <c r="C595" s="3"/>
      <c r="D595" s="4"/>
      <c r="E595" s="3"/>
      <c r="F595" s="3"/>
      <c r="G595" s="5"/>
      <c r="H595" s="3"/>
      <c r="I595" s="3"/>
      <c r="J595" s="3"/>
      <c r="K595" s="3"/>
      <c r="L595" s="6"/>
      <c r="M595" s="3"/>
      <c r="N595" s="3"/>
      <c r="O595" s="7"/>
      <c r="P595" s="20"/>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3"/>
      <c r="BC595" s="3"/>
      <c r="BD595" s="8"/>
      <c r="BE595" s="8"/>
      <c r="BF595" s="8"/>
      <c r="BG595" s="3"/>
      <c r="BH595" s="3"/>
      <c r="BI595" s="8"/>
      <c r="BJ595" s="8"/>
      <c r="BK595" s="3"/>
      <c r="BL595" s="3"/>
      <c r="BM595" s="8"/>
      <c r="BN595" s="8"/>
      <c r="BO595" s="3"/>
      <c r="BP595" s="3"/>
      <c r="BQ595" s="8"/>
      <c r="BR595" s="8"/>
      <c r="BS595" s="3"/>
      <c r="BT595" s="3"/>
      <c r="BU595" s="8"/>
      <c r="BV595" s="8"/>
      <c r="BW595" s="3"/>
      <c r="BX595" s="3"/>
      <c r="BY595" s="9"/>
      <c r="BZ595" s="9"/>
      <c r="CA595" s="3"/>
      <c r="CB595" s="3"/>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row>
    <row r="596" spans="1:124" ht="16" x14ac:dyDescent="0.2">
      <c r="A596" s="20"/>
      <c r="B596" s="2"/>
      <c r="C596" s="3"/>
      <c r="D596" s="4"/>
      <c r="E596" s="3"/>
      <c r="F596" s="3"/>
      <c r="G596" s="5"/>
      <c r="H596" s="3"/>
      <c r="I596" s="3"/>
      <c r="J596" s="3"/>
      <c r="K596" s="3"/>
      <c r="L596" s="6"/>
      <c r="M596" s="3"/>
      <c r="N596" s="3"/>
      <c r="O596" s="7"/>
      <c r="P596" s="20"/>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3"/>
      <c r="BC596" s="3"/>
      <c r="BD596" s="8"/>
      <c r="BE596" s="8"/>
      <c r="BF596" s="8"/>
      <c r="BG596" s="3"/>
      <c r="BH596" s="3"/>
      <c r="BI596" s="8"/>
      <c r="BJ596" s="8"/>
      <c r="BK596" s="3"/>
      <c r="BL596" s="3"/>
      <c r="BM596" s="8"/>
      <c r="BN596" s="8"/>
      <c r="BO596" s="3"/>
      <c r="BP596" s="3"/>
      <c r="BQ596" s="8"/>
      <c r="BR596" s="8"/>
      <c r="BS596" s="3"/>
      <c r="BT596" s="3"/>
      <c r="BU596" s="8"/>
      <c r="BV596" s="8"/>
      <c r="BW596" s="3"/>
      <c r="BX596" s="3"/>
      <c r="BY596" s="9"/>
      <c r="BZ596" s="9"/>
      <c r="CA596" s="3"/>
      <c r="CB596" s="3"/>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row>
    <row r="597" spans="1:124" ht="16" x14ac:dyDescent="0.2">
      <c r="A597" s="20"/>
      <c r="B597" s="2"/>
      <c r="C597" s="3"/>
      <c r="D597" s="4"/>
      <c r="E597" s="3"/>
      <c r="F597" s="3"/>
      <c r="G597" s="5"/>
      <c r="H597" s="3"/>
      <c r="I597" s="3"/>
      <c r="J597" s="3"/>
      <c r="K597" s="3"/>
      <c r="L597" s="6"/>
      <c r="M597" s="3"/>
      <c r="N597" s="3"/>
      <c r="O597" s="7"/>
      <c r="P597" s="20"/>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3"/>
      <c r="BC597" s="3"/>
      <c r="BD597" s="8"/>
      <c r="BE597" s="8"/>
      <c r="BF597" s="8"/>
      <c r="BG597" s="3"/>
      <c r="BH597" s="3"/>
      <c r="BI597" s="8"/>
      <c r="BJ597" s="8"/>
      <c r="BK597" s="3"/>
      <c r="BL597" s="3"/>
      <c r="BM597" s="8"/>
      <c r="BN597" s="8"/>
      <c r="BO597" s="3"/>
      <c r="BP597" s="3"/>
      <c r="BQ597" s="8"/>
      <c r="BR597" s="8"/>
      <c r="BS597" s="3"/>
      <c r="BT597" s="3"/>
      <c r="BU597" s="8"/>
      <c r="BV597" s="8"/>
      <c r="BW597" s="3"/>
      <c r="BX597" s="3"/>
      <c r="BY597" s="9"/>
      <c r="BZ597" s="9"/>
      <c r="CA597" s="3"/>
      <c r="CB597" s="3"/>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row>
    <row r="598" spans="1:124" ht="16" x14ac:dyDescent="0.2">
      <c r="A598" s="20"/>
      <c r="B598" s="2"/>
      <c r="C598" s="3"/>
      <c r="D598" s="4"/>
      <c r="E598" s="3"/>
      <c r="F598" s="3"/>
      <c r="G598" s="5"/>
      <c r="H598" s="3"/>
      <c r="I598" s="3"/>
      <c r="J598" s="3"/>
      <c r="K598" s="3"/>
      <c r="L598" s="6"/>
      <c r="M598" s="3"/>
      <c r="N598" s="3"/>
      <c r="O598" s="7"/>
      <c r="P598" s="20"/>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3"/>
      <c r="BC598" s="3"/>
      <c r="BD598" s="8"/>
      <c r="BE598" s="8"/>
      <c r="BF598" s="8"/>
      <c r="BG598" s="3"/>
      <c r="BH598" s="3"/>
      <c r="BI598" s="8"/>
      <c r="BJ598" s="8"/>
      <c r="BK598" s="3"/>
      <c r="BL598" s="3"/>
      <c r="BM598" s="8"/>
      <c r="BN598" s="8"/>
      <c r="BO598" s="3"/>
      <c r="BP598" s="3"/>
      <c r="BQ598" s="8"/>
      <c r="BR598" s="8"/>
      <c r="BS598" s="3"/>
      <c r="BT598" s="3"/>
      <c r="BU598" s="8"/>
      <c r="BV598" s="8"/>
      <c r="BW598" s="3"/>
      <c r="BX598" s="3"/>
      <c r="BY598" s="9"/>
      <c r="BZ598" s="9"/>
      <c r="CA598" s="3"/>
      <c r="CB598" s="3"/>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row>
    <row r="599" spans="1:124" ht="16" x14ac:dyDescent="0.2">
      <c r="A599" s="20"/>
      <c r="B599" s="2"/>
      <c r="C599" s="3"/>
      <c r="D599" s="4"/>
      <c r="E599" s="3"/>
      <c r="F599" s="3"/>
      <c r="G599" s="5"/>
      <c r="H599" s="3"/>
      <c r="I599" s="3"/>
      <c r="J599" s="3"/>
      <c r="K599" s="3"/>
      <c r="L599" s="6"/>
      <c r="M599" s="3"/>
      <c r="N599" s="3"/>
      <c r="O599" s="7"/>
      <c r="P599" s="20"/>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3"/>
      <c r="BC599" s="3"/>
      <c r="BD599" s="8"/>
      <c r="BE599" s="8"/>
      <c r="BF599" s="8"/>
      <c r="BG599" s="3"/>
      <c r="BH599" s="3"/>
      <c r="BI599" s="8"/>
      <c r="BJ599" s="8"/>
      <c r="BK599" s="3"/>
      <c r="BL599" s="3"/>
      <c r="BM599" s="8"/>
      <c r="BN599" s="8"/>
      <c r="BO599" s="3"/>
      <c r="BP599" s="3"/>
      <c r="BQ599" s="8"/>
      <c r="BR599" s="8"/>
      <c r="BS599" s="3"/>
      <c r="BT599" s="3"/>
      <c r="BU599" s="8"/>
      <c r="BV599" s="8"/>
      <c r="BW599" s="3"/>
      <c r="BX599" s="3"/>
      <c r="BY599" s="9"/>
      <c r="BZ599" s="9"/>
      <c r="CA599" s="3"/>
      <c r="CB599" s="3"/>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row>
    <row r="600" spans="1:124" ht="16" x14ac:dyDescent="0.2">
      <c r="A600" s="20"/>
      <c r="B600" s="2"/>
      <c r="C600" s="3"/>
      <c r="D600" s="4"/>
      <c r="E600" s="3"/>
      <c r="F600" s="3"/>
      <c r="G600" s="5"/>
      <c r="H600" s="3"/>
      <c r="I600" s="3"/>
      <c r="J600" s="3"/>
      <c r="K600" s="3"/>
      <c r="L600" s="6"/>
      <c r="M600" s="3"/>
      <c r="N600" s="3"/>
      <c r="O600" s="7"/>
      <c r="P600" s="20"/>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3"/>
      <c r="BC600" s="3"/>
      <c r="BD600" s="8"/>
      <c r="BE600" s="8"/>
      <c r="BF600" s="8"/>
      <c r="BG600" s="3"/>
      <c r="BH600" s="3"/>
      <c r="BI600" s="8"/>
      <c r="BJ600" s="8"/>
      <c r="BK600" s="3"/>
      <c r="BL600" s="3"/>
      <c r="BM600" s="8"/>
      <c r="BN600" s="8"/>
      <c r="BO600" s="3"/>
      <c r="BP600" s="3"/>
      <c r="BQ600" s="8"/>
      <c r="BR600" s="8"/>
      <c r="BS600" s="3"/>
      <c r="BT600" s="3"/>
      <c r="BU600" s="8"/>
      <c r="BV600" s="8"/>
      <c r="BW600" s="3"/>
      <c r="BX600" s="3"/>
      <c r="BY600" s="9"/>
      <c r="BZ600" s="9"/>
      <c r="CA600" s="3"/>
      <c r="CB600" s="3"/>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row>
    <row r="601" spans="1:124" ht="16" x14ac:dyDescent="0.2">
      <c r="A601" s="20"/>
      <c r="B601" s="2"/>
      <c r="C601" s="3"/>
      <c r="D601" s="4"/>
      <c r="E601" s="3"/>
      <c r="F601" s="3"/>
      <c r="G601" s="5"/>
      <c r="H601" s="3"/>
      <c r="I601" s="3"/>
      <c r="J601" s="3"/>
      <c r="K601" s="3"/>
      <c r="L601" s="6"/>
      <c r="M601" s="3"/>
      <c r="N601" s="3"/>
      <c r="O601" s="7"/>
      <c r="P601" s="20"/>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3"/>
      <c r="BC601" s="3"/>
      <c r="BD601" s="8"/>
      <c r="BE601" s="8"/>
      <c r="BF601" s="8"/>
      <c r="BG601" s="3"/>
      <c r="BH601" s="3"/>
      <c r="BI601" s="8"/>
      <c r="BJ601" s="8"/>
      <c r="BK601" s="3"/>
      <c r="BL601" s="3"/>
      <c r="BM601" s="8"/>
      <c r="BN601" s="8"/>
      <c r="BO601" s="3"/>
      <c r="BP601" s="3"/>
      <c r="BQ601" s="8"/>
      <c r="BR601" s="8"/>
      <c r="BS601" s="3"/>
      <c r="BT601" s="3"/>
      <c r="BU601" s="8"/>
      <c r="BV601" s="8"/>
      <c r="BW601" s="3"/>
      <c r="BX601" s="3"/>
      <c r="BY601" s="9"/>
      <c r="BZ601" s="9"/>
      <c r="CA601" s="3"/>
      <c r="CB601" s="3"/>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row>
    <row r="602" spans="1:124" ht="16" x14ac:dyDescent="0.2">
      <c r="A602" s="20"/>
      <c r="B602" s="2"/>
      <c r="C602" s="3"/>
      <c r="D602" s="4"/>
      <c r="E602" s="3"/>
      <c r="F602" s="3"/>
      <c r="G602" s="5"/>
      <c r="H602" s="3"/>
      <c r="I602" s="3"/>
      <c r="J602" s="3"/>
      <c r="K602" s="3"/>
      <c r="L602" s="6"/>
      <c r="M602" s="3"/>
      <c r="N602" s="3"/>
      <c r="O602" s="7"/>
      <c r="P602" s="20"/>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3"/>
      <c r="BC602" s="3"/>
      <c r="BD602" s="8"/>
      <c r="BE602" s="8"/>
      <c r="BF602" s="8"/>
      <c r="BG602" s="3"/>
      <c r="BH602" s="3"/>
      <c r="BI602" s="8"/>
      <c r="BJ602" s="8"/>
      <c r="BK602" s="3"/>
      <c r="BL602" s="3"/>
      <c r="BM602" s="8"/>
      <c r="BN602" s="8"/>
      <c r="BO602" s="3"/>
      <c r="BP602" s="3"/>
      <c r="BQ602" s="8"/>
      <c r="BR602" s="8"/>
      <c r="BS602" s="3"/>
      <c r="BT602" s="3"/>
      <c r="BU602" s="8"/>
      <c r="BV602" s="8"/>
      <c r="BW602" s="3"/>
      <c r="BX602" s="3"/>
      <c r="BY602" s="9"/>
      <c r="BZ602" s="9"/>
      <c r="CA602" s="3"/>
      <c r="CB602" s="3"/>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row>
    <row r="603" spans="1:124" ht="16" x14ac:dyDescent="0.2">
      <c r="A603" s="20"/>
      <c r="B603" s="2"/>
      <c r="C603" s="3"/>
      <c r="D603" s="4"/>
      <c r="E603" s="3"/>
      <c r="F603" s="3"/>
      <c r="G603" s="5"/>
      <c r="H603" s="3"/>
      <c r="I603" s="3"/>
      <c r="J603" s="3"/>
      <c r="K603" s="3"/>
      <c r="L603" s="6"/>
      <c r="M603" s="3"/>
      <c r="N603" s="3"/>
      <c r="O603" s="7"/>
      <c r="P603" s="20"/>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3"/>
      <c r="BC603" s="3"/>
      <c r="BD603" s="8"/>
      <c r="BE603" s="8"/>
      <c r="BF603" s="8"/>
      <c r="BG603" s="3"/>
      <c r="BH603" s="3"/>
      <c r="BI603" s="8"/>
      <c r="BJ603" s="8"/>
      <c r="BK603" s="3"/>
      <c r="BL603" s="3"/>
      <c r="BM603" s="8"/>
      <c r="BN603" s="8"/>
      <c r="BO603" s="3"/>
      <c r="BP603" s="3"/>
      <c r="BQ603" s="8"/>
      <c r="BR603" s="8"/>
      <c r="BS603" s="3"/>
      <c r="BT603" s="3"/>
      <c r="BU603" s="8"/>
      <c r="BV603" s="8"/>
      <c r="BW603" s="3"/>
      <c r="BX603" s="3"/>
      <c r="BY603" s="9"/>
      <c r="BZ603" s="9"/>
      <c r="CA603" s="3"/>
      <c r="CB603" s="3"/>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row>
    <row r="604" spans="1:124" ht="16" x14ac:dyDescent="0.2">
      <c r="A604" s="20"/>
      <c r="B604" s="2"/>
      <c r="C604" s="3"/>
      <c r="D604" s="4"/>
      <c r="E604" s="3"/>
      <c r="F604" s="3"/>
      <c r="G604" s="5"/>
      <c r="H604" s="3"/>
      <c r="I604" s="3"/>
      <c r="J604" s="3"/>
      <c r="K604" s="3"/>
      <c r="L604" s="6"/>
      <c r="M604" s="3"/>
      <c r="N604" s="3"/>
      <c r="O604" s="7"/>
      <c r="P604" s="20"/>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3"/>
      <c r="BC604" s="3"/>
      <c r="BD604" s="8"/>
      <c r="BE604" s="8"/>
      <c r="BF604" s="8"/>
      <c r="BG604" s="3"/>
      <c r="BH604" s="3"/>
      <c r="BI604" s="8"/>
      <c r="BJ604" s="8"/>
      <c r="BK604" s="3"/>
      <c r="BL604" s="3"/>
      <c r="BM604" s="8"/>
      <c r="BN604" s="8"/>
      <c r="BO604" s="3"/>
      <c r="BP604" s="3"/>
      <c r="BQ604" s="8"/>
      <c r="BR604" s="8"/>
      <c r="BS604" s="3"/>
      <c r="BT604" s="3"/>
      <c r="BU604" s="8"/>
      <c r="BV604" s="8"/>
      <c r="BW604" s="3"/>
      <c r="BX604" s="3"/>
      <c r="BY604" s="9"/>
      <c r="BZ604" s="9"/>
      <c r="CA604" s="3"/>
      <c r="CB604" s="3"/>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row>
    <row r="605" spans="1:124" ht="16" x14ac:dyDescent="0.2">
      <c r="A605" s="20"/>
      <c r="B605" s="2"/>
      <c r="C605" s="3"/>
      <c r="D605" s="4"/>
      <c r="E605" s="3"/>
      <c r="F605" s="3"/>
      <c r="G605" s="5"/>
      <c r="H605" s="3"/>
      <c r="I605" s="3"/>
      <c r="J605" s="3"/>
      <c r="K605" s="3"/>
      <c r="L605" s="6"/>
      <c r="M605" s="3"/>
      <c r="N605" s="3"/>
      <c r="O605" s="7"/>
      <c r="P605" s="20"/>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3"/>
      <c r="BC605" s="3"/>
      <c r="BD605" s="8"/>
      <c r="BE605" s="8"/>
      <c r="BF605" s="8"/>
      <c r="BG605" s="3"/>
      <c r="BH605" s="3"/>
      <c r="BI605" s="8"/>
      <c r="BJ605" s="8"/>
      <c r="BK605" s="3"/>
      <c r="BL605" s="3"/>
      <c r="BM605" s="8"/>
      <c r="BN605" s="8"/>
      <c r="BO605" s="3"/>
      <c r="BP605" s="3"/>
      <c r="BQ605" s="8"/>
      <c r="BR605" s="8"/>
      <c r="BS605" s="3"/>
      <c r="BT605" s="3"/>
      <c r="BU605" s="8"/>
      <c r="BV605" s="8"/>
      <c r="BW605" s="3"/>
      <c r="BX605" s="3"/>
      <c r="BY605" s="9"/>
      <c r="BZ605" s="9"/>
      <c r="CA605" s="3"/>
      <c r="CB605" s="3"/>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row>
    <row r="606" spans="1:124" ht="16" x14ac:dyDescent="0.2">
      <c r="A606" s="20"/>
      <c r="B606" s="2"/>
      <c r="C606" s="3"/>
      <c r="D606" s="4"/>
      <c r="E606" s="3"/>
      <c r="F606" s="3"/>
      <c r="G606" s="5"/>
      <c r="H606" s="3"/>
      <c r="I606" s="3"/>
      <c r="J606" s="3"/>
      <c r="K606" s="3"/>
      <c r="L606" s="6"/>
      <c r="M606" s="3"/>
      <c r="N606" s="3"/>
      <c r="O606" s="7"/>
      <c r="P606" s="20"/>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3"/>
      <c r="BC606" s="3"/>
      <c r="BD606" s="8"/>
      <c r="BE606" s="8"/>
      <c r="BF606" s="8"/>
      <c r="BG606" s="3"/>
      <c r="BH606" s="3"/>
      <c r="BI606" s="8"/>
      <c r="BJ606" s="8"/>
      <c r="BK606" s="3"/>
      <c r="BL606" s="3"/>
      <c r="BM606" s="8"/>
      <c r="BN606" s="8"/>
      <c r="BO606" s="3"/>
      <c r="BP606" s="3"/>
      <c r="BQ606" s="8"/>
      <c r="BR606" s="8"/>
      <c r="BS606" s="3"/>
      <c r="BT606" s="3"/>
      <c r="BU606" s="8"/>
      <c r="BV606" s="8"/>
      <c r="BW606" s="3"/>
      <c r="BX606" s="3"/>
      <c r="BY606" s="9"/>
      <c r="BZ606" s="9"/>
      <c r="CA606" s="3"/>
      <c r="CB606" s="3"/>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row>
    <row r="607" spans="1:124" ht="16" x14ac:dyDescent="0.2">
      <c r="A607" s="20"/>
      <c r="B607" s="2"/>
      <c r="C607" s="3"/>
      <c r="D607" s="4"/>
      <c r="E607" s="3"/>
      <c r="F607" s="3"/>
      <c r="G607" s="5"/>
      <c r="H607" s="3"/>
      <c r="I607" s="3"/>
      <c r="J607" s="3"/>
      <c r="K607" s="3"/>
      <c r="L607" s="6"/>
      <c r="M607" s="3"/>
      <c r="N607" s="3"/>
      <c r="O607" s="7"/>
      <c r="P607" s="20"/>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3"/>
      <c r="BC607" s="3"/>
      <c r="BD607" s="8"/>
      <c r="BE607" s="8"/>
      <c r="BF607" s="8"/>
      <c r="BG607" s="3"/>
      <c r="BH607" s="3"/>
      <c r="BI607" s="8"/>
      <c r="BJ607" s="8"/>
      <c r="BK607" s="3"/>
      <c r="BL607" s="3"/>
      <c r="BM607" s="8"/>
      <c r="BN607" s="8"/>
      <c r="BO607" s="3"/>
      <c r="BP607" s="3"/>
      <c r="BQ607" s="8"/>
      <c r="BR607" s="8"/>
      <c r="BS607" s="3"/>
      <c r="BT607" s="3"/>
      <c r="BU607" s="8"/>
      <c r="BV607" s="8"/>
      <c r="BW607" s="3"/>
      <c r="BX607" s="3"/>
      <c r="BY607" s="9"/>
      <c r="BZ607" s="9"/>
      <c r="CA607" s="3"/>
      <c r="CB607" s="3"/>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row>
    <row r="608" spans="1:124" ht="16" x14ac:dyDescent="0.2">
      <c r="A608" s="20"/>
      <c r="B608" s="2"/>
      <c r="C608" s="3"/>
      <c r="D608" s="4"/>
      <c r="E608" s="3"/>
      <c r="F608" s="3"/>
      <c r="G608" s="5"/>
      <c r="H608" s="3"/>
      <c r="I608" s="3"/>
      <c r="J608" s="3"/>
      <c r="K608" s="3"/>
      <c r="L608" s="6"/>
      <c r="M608" s="3"/>
      <c r="N608" s="3"/>
      <c r="O608" s="7"/>
      <c r="P608" s="20"/>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3"/>
      <c r="BC608" s="3"/>
      <c r="BD608" s="8"/>
      <c r="BE608" s="8"/>
      <c r="BF608" s="8"/>
      <c r="BG608" s="3"/>
      <c r="BH608" s="3"/>
      <c r="BI608" s="8"/>
      <c r="BJ608" s="8"/>
      <c r="BK608" s="3"/>
      <c r="BL608" s="3"/>
      <c r="BM608" s="8"/>
      <c r="BN608" s="8"/>
      <c r="BO608" s="3"/>
      <c r="BP608" s="3"/>
      <c r="BQ608" s="8"/>
      <c r="BR608" s="8"/>
      <c r="BS608" s="3"/>
      <c r="BT608" s="3"/>
      <c r="BU608" s="8"/>
      <c r="BV608" s="8"/>
      <c r="BW608" s="3"/>
      <c r="BX608" s="3"/>
      <c r="BY608" s="9"/>
      <c r="BZ608" s="9"/>
      <c r="CA608" s="3"/>
      <c r="CB608" s="3"/>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row>
    <row r="609" spans="1:124" ht="16" x14ac:dyDescent="0.2">
      <c r="A609" s="20"/>
      <c r="B609" s="2"/>
      <c r="C609" s="3"/>
      <c r="D609" s="4"/>
      <c r="E609" s="3"/>
      <c r="F609" s="3"/>
      <c r="G609" s="5"/>
      <c r="H609" s="3"/>
      <c r="I609" s="3"/>
      <c r="J609" s="3"/>
      <c r="K609" s="3"/>
      <c r="L609" s="6"/>
      <c r="M609" s="3"/>
      <c r="N609" s="3"/>
      <c r="O609" s="7"/>
      <c r="P609" s="20"/>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3"/>
      <c r="BC609" s="3"/>
      <c r="BD609" s="8"/>
      <c r="BE609" s="8"/>
      <c r="BF609" s="8"/>
      <c r="BG609" s="3"/>
      <c r="BH609" s="3"/>
      <c r="BI609" s="8"/>
      <c r="BJ609" s="8"/>
      <c r="BK609" s="3"/>
      <c r="BL609" s="3"/>
      <c r="BM609" s="8"/>
      <c r="BN609" s="8"/>
      <c r="BO609" s="3"/>
      <c r="BP609" s="3"/>
      <c r="BQ609" s="8"/>
      <c r="BR609" s="8"/>
      <c r="BS609" s="3"/>
      <c r="BT609" s="3"/>
      <c r="BU609" s="8"/>
      <c r="BV609" s="8"/>
      <c r="BW609" s="3"/>
      <c r="BX609" s="3"/>
      <c r="BY609" s="9"/>
      <c r="BZ609" s="9"/>
      <c r="CA609" s="3"/>
      <c r="CB609" s="3"/>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row>
    <row r="610" spans="1:124" ht="16" x14ac:dyDescent="0.2">
      <c r="A610" s="20"/>
      <c r="B610" s="2"/>
      <c r="C610" s="3"/>
      <c r="D610" s="4"/>
      <c r="E610" s="3"/>
      <c r="F610" s="3"/>
      <c r="G610" s="5"/>
      <c r="H610" s="3"/>
      <c r="I610" s="3"/>
      <c r="J610" s="3"/>
      <c r="K610" s="3"/>
      <c r="L610" s="6"/>
      <c r="M610" s="3"/>
      <c r="N610" s="3"/>
      <c r="O610" s="7"/>
      <c r="P610" s="20"/>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3"/>
      <c r="BC610" s="3"/>
      <c r="BD610" s="8"/>
      <c r="BE610" s="8"/>
      <c r="BF610" s="8"/>
      <c r="BG610" s="3"/>
      <c r="BH610" s="3"/>
      <c r="BI610" s="8"/>
      <c r="BJ610" s="8"/>
      <c r="BK610" s="3"/>
      <c r="BL610" s="3"/>
      <c r="BM610" s="8"/>
      <c r="BN610" s="8"/>
      <c r="BO610" s="3"/>
      <c r="BP610" s="3"/>
      <c r="BQ610" s="8"/>
      <c r="BR610" s="8"/>
      <c r="BS610" s="3"/>
      <c r="BT610" s="3"/>
      <c r="BU610" s="8"/>
      <c r="BV610" s="8"/>
      <c r="BW610" s="3"/>
      <c r="BX610" s="3"/>
      <c r="BY610" s="9"/>
      <c r="BZ610" s="9"/>
      <c r="CA610" s="3"/>
      <c r="CB610" s="3"/>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row>
    <row r="611" spans="1:124" ht="16" x14ac:dyDescent="0.2">
      <c r="A611" s="20"/>
      <c r="B611" s="2"/>
      <c r="C611" s="3"/>
      <c r="D611" s="4"/>
      <c r="E611" s="3"/>
      <c r="F611" s="3"/>
      <c r="G611" s="5"/>
      <c r="H611" s="3"/>
      <c r="I611" s="3"/>
      <c r="J611" s="3"/>
      <c r="K611" s="3"/>
      <c r="L611" s="6"/>
      <c r="M611" s="3"/>
      <c r="N611" s="3"/>
      <c r="O611" s="7"/>
      <c r="P611" s="20"/>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3"/>
      <c r="BC611" s="3"/>
      <c r="BD611" s="8"/>
      <c r="BE611" s="8"/>
      <c r="BF611" s="8"/>
      <c r="BG611" s="3"/>
      <c r="BH611" s="3"/>
      <c r="BI611" s="8"/>
      <c r="BJ611" s="8"/>
      <c r="BK611" s="3"/>
      <c r="BL611" s="3"/>
      <c r="BM611" s="8"/>
      <c r="BN611" s="8"/>
      <c r="BO611" s="3"/>
      <c r="BP611" s="3"/>
      <c r="BQ611" s="8"/>
      <c r="BR611" s="8"/>
      <c r="BS611" s="3"/>
      <c r="BT611" s="3"/>
      <c r="BU611" s="8"/>
      <c r="BV611" s="8"/>
      <c r="BW611" s="3"/>
      <c r="BX611" s="3"/>
      <c r="BY611" s="9"/>
      <c r="BZ611" s="9"/>
      <c r="CA611" s="3"/>
      <c r="CB611" s="3"/>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row>
    <row r="612" spans="1:124" ht="16" x14ac:dyDescent="0.2">
      <c r="A612" s="20"/>
      <c r="B612" s="2"/>
      <c r="C612" s="3"/>
      <c r="D612" s="4"/>
      <c r="E612" s="3"/>
      <c r="F612" s="3"/>
      <c r="G612" s="5"/>
      <c r="H612" s="3"/>
      <c r="I612" s="3"/>
      <c r="J612" s="3"/>
      <c r="K612" s="3"/>
      <c r="L612" s="6"/>
      <c r="M612" s="3"/>
      <c r="N612" s="3"/>
      <c r="O612" s="7"/>
      <c r="P612" s="20"/>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3"/>
      <c r="BC612" s="3"/>
      <c r="BD612" s="8"/>
      <c r="BE612" s="8"/>
      <c r="BF612" s="8"/>
      <c r="BG612" s="3"/>
      <c r="BH612" s="3"/>
      <c r="BI612" s="8"/>
      <c r="BJ612" s="8"/>
      <c r="BK612" s="3"/>
      <c r="BL612" s="3"/>
      <c r="BM612" s="8"/>
      <c r="BN612" s="8"/>
      <c r="BO612" s="3"/>
      <c r="BP612" s="3"/>
      <c r="BQ612" s="8"/>
      <c r="BR612" s="8"/>
      <c r="BS612" s="3"/>
      <c r="BT612" s="3"/>
      <c r="BU612" s="8"/>
      <c r="BV612" s="8"/>
      <c r="BW612" s="3"/>
      <c r="BX612" s="3"/>
      <c r="BY612" s="9"/>
      <c r="BZ612" s="9"/>
      <c r="CA612" s="3"/>
      <c r="CB612" s="3"/>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row>
    <row r="613" spans="1:124" ht="16" x14ac:dyDescent="0.2">
      <c r="A613" s="20"/>
      <c r="B613" s="2"/>
      <c r="C613" s="3"/>
      <c r="D613" s="4"/>
      <c r="E613" s="3"/>
      <c r="F613" s="3"/>
      <c r="G613" s="5"/>
      <c r="H613" s="3"/>
      <c r="I613" s="3"/>
      <c r="J613" s="3"/>
      <c r="K613" s="3"/>
      <c r="L613" s="6"/>
      <c r="M613" s="3"/>
      <c r="N613" s="3"/>
      <c r="O613" s="7"/>
      <c r="P613" s="20"/>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3"/>
      <c r="BC613" s="3"/>
      <c r="BD613" s="8"/>
      <c r="BE613" s="8"/>
      <c r="BF613" s="8"/>
      <c r="BG613" s="3"/>
      <c r="BH613" s="3"/>
      <c r="BI613" s="8"/>
      <c r="BJ613" s="8"/>
      <c r="BK613" s="3"/>
      <c r="BL613" s="3"/>
      <c r="BM613" s="8"/>
      <c r="BN613" s="8"/>
      <c r="BO613" s="3"/>
      <c r="BP613" s="3"/>
      <c r="BQ613" s="8"/>
      <c r="BR613" s="8"/>
      <c r="BS613" s="3"/>
      <c r="BT613" s="3"/>
      <c r="BU613" s="8"/>
      <c r="BV613" s="8"/>
      <c r="BW613" s="3"/>
      <c r="BX613" s="3"/>
      <c r="BY613" s="9"/>
      <c r="BZ613" s="9"/>
      <c r="CA613" s="3"/>
      <c r="CB613" s="3"/>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row>
    <row r="614" spans="1:124" ht="16" x14ac:dyDescent="0.2">
      <c r="A614" s="20"/>
      <c r="B614" s="2"/>
      <c r="C614" s="3"/>
      <c r="D614" s="4"/>
      <c r="E614" s="3"/>
      <c r="F614" s="3"/>
      <c r="G614" s="5"/>
      <c r="H614" s="3"/>
      <c r="I614" s="3"/>
      <c r="J614" s="3"/>
      <c r="K614" s="3"/>
      <c r="L614" s="6"/>
      <c r="M614" s="3"/>
      <c r="N614" s="3"/>
      <c r="O614" s="7"/>
      <c r="P614" s="20"/>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3"/>
      <c r="BC614" s="3"/>
      <c r="BD614" s="8"/>
      <c r="BE614" s="8"/>
      <c r="BF614" s="8"/>
      <c r="BG614" s="3"/>
      <c r="BH614" s="3"/>
      <c r="BI614" s="8"/>
      <c r="BJ614" s="8"/>
      <c r="BK614" s="3"/>
      <c r="BL614" s="3"/>
      <c r="BM614" s="8"/>
      <c r="BN614" s="8"/>
      <c r="BO614" s="3"/>
      <c r="BP614" s="3"/>
      <c r="BQ614" s="8"/>
      <c r="BR614" s="8"/>
      <c r="BS614" s="3"/>
      <c r="BT614" s="3"/>
      <c r="BU614" s="8"/>
      <c r="BV614" s="8"/>
      <c r="BW614" s="3"/>
      <c r="BX614" s="3"/>
      <c r="BY614" s="9"/>
      <c r="BZ614" s="9"/>
      <c r="CA614" s="3"/>
      <c r="CB614" s="3"/>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row>
    <row r="615" spans="1:124" ht="16" x14ac:dyDescent="0.2">
      <c r="A615" s="20"/>
      <c r="B615" s="2"/>
      <c r="C615" s="3"/>
      <c r="D615" s="4"/>
      <c r="E615" s="3"/>
      <c r="F615" s="3"/>
      <c r="G615" s="5"/>
      <c r="H615" s="3"/>
      <c r="I615" s="3"/>
      <c r="J615" s="3"/>
      <c r="K615" s="3"/>
      <c r="L615" s="6"/>
      <c r="M615" s="3"/>
      <c r="N615" s="3"/>
      <c r="O615" s="7"/>
      <c r="P615" s="20"/>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3"/>
      <c r="BC615" s="3"/>
      <c r="BD615" s="8"/>
      <c r="BE615" s="8"/>
      <c r="BF615" s="8"/>
      <c r="BG615" s="3"/>
      <c r="BH615" s="3"/>
      <c r="BI615" s="8"/>
      <c r="BJ615" s="8"/>
      <c r="BK615" s="3"/>
      <c r="BL615" s="3"/>
      <c r="BM615" s="8"/>
      <c r="BN615" s="8"/>
      <c r="BO615" s="3"/>
      <c r="BP615" s="3"/>
      <c r="BQ615" s="8"/>
      <c r="BR615" s="8"/>
      <c r="BS615" s="3"/>
      <c r="BT615" s="3"/>
      <c r="BU615" s="8"/>
      <c r="BV615" s="8"/>
      <c r="BW615" s="3"/>
      <c r="BX615" s="3"/>
      <c r="BY615" s="9"/>
      <c r="BZ615" s="9"/>
      <c r="CA615" s="3"/>
      <c r="CB615" s="3"/>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row>
    <row r="616" spans="1:124" ht="16" x14ac:dyDescent="0.2">
      <c r="A616" s="20"/>
      <c r="B616" s="2"/>
      <c r="C616" s="3"/>
      <c r="D616" s="4"/>
      <c r="E616" s="3"/>
      <c r="F616" s="3"/>
      <c r="G616" s="5"/>
      <c r="H616" s="3"/>
      <c r="I616" s="3"/>
      <c r="J616" s="3"/>
      <c r="K616" s="3"/>
      <c r="L616" s="6"/>
      <c r="M616" s="3"/>
      <c r="N616" s="3"/>
      <c r="O616" s="7"/>
      <c r="P616" s="20"/>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3"/>
      <c r="BC616" s="3"/>
      <c r="BD616" s="8"/>
      <c r="BE616" s="8"/>
      <c r="BF616" s="8"/>
      <c r="BG616" s="3"/>
      <c r="BH616" s="3"/>
      <c r="BI616" s="8"/>
      <c r="BJ616" s="8"/>
      <c r="BK616" s="3"/>
      <c r="BL616" s="3"/>
      <c r="BM616" s="8"/>
      <c r="BN616" s="8"/>
      <c r="BO616" s="3"/>
      <c r="BP616" s="3"/>
      <c r="BQ616" s="8"/>
      <c r="BR616" s="8"/>
      <c r="BS616" s="3"/>
      <c r="BT616" s="3"/>
      <c r="BU616" s="8"/>
      <c r="BV616" s="8"/>
      <c r="BW616" s="3"/>
      <c r="BX616" s="3"/>
      <c r="BY616" s="9"/>
      <c r="BZ616" s="9"/>
      <c r="CA616" s="3"/>
      <c r="CB616" s="3"/>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row>
    <row r="617" spans="1:124" ht="16" x14ac:dyDescent="0.2">
      <c r="A617" s="20"/>
      <c r="B617" s="2"/>
      <c r="C617" s="3"/>
      <c r="D617" s="4"/>
      <c r="E617" s="3"/>
      <c r="F617" s="3"/>
      <c r="G617" s="5"/>
      <c r="H617" s="3"/>
      <c r="I617" s="3"/>
      <c r="J617" s="3"/>
      <c r="K617" s="3"/>
      <c r="L617" s="6"/>
      <c r="M617" s="3"/>
      <c r="N617" s="3"/>
      <c r="O617" s="7"/>
      <c r="P617" s="20"/>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3"/>
      <c r="BC617" s="3"/>
      <c r="BD617" s="8"/>
      <c r="BE617" s="8"/>
      <c r="BF617" s="8"/>
      <c r="BG617" s="3"/>
      <c r="BH617" s="3"/>
      <c r="BI617" s="8"/>
      <c r="BJ617" s="8"/>
      <c r="BK617" s="3"/>
      <c r="BL617" s="3"/>
      <c r="BM617" s="8"/>
      <c r="BN617" s="8"/>
      <c r="BO617" s="3"/>
      <c r="BP617" s="3"/>
      <c r="BQ617" s="8"/>
      <c r="BR617" s="8"/>
      <c r="BS617" s="3"/>
      <c r="BT617" s="3"/>
      <c r="BU617" s="8"/>
      <c r="BV617" s="8"/>
      <c r="BW617" s="3"/>
      <c r="BX617" s="3"/>
      <c r="BY617" s="9"/>
      <c r="BZ617" s="9"/>
      <c r="CA617" s="3"/>
      <c r="CB617" s="3"/>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row>
    <row r="618" spans="1:124" ht="16" x14ac:dyDescent="0.2">
      <c r="A618" s="20"/>
      <c r="B618" s="2"/>
      <c r="C618" s="3"/>
      <c r="D618" s="4"/>
      <c r="E618" s="3"/>
      <c r="F618" s="3"/>
      <c r="G618" s="5"/>
      <c r="H618" s="3"/>
      <c r="I618" s="3"/>
      <c r="J618" s="3"/>
      <c r="K618" s="3"/>
      <c r="L618" s="6"/>
      <c r="M618" s="3"/>
      <c r="N618" s="3"/>
      <c r="O618" s="7"/>
      <c r="P618" s="20"/>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3"/>
      <c r="BC618" s="3"/>
      <c r="BD618" s="8"/>
      <c r="BE618" s="8"/>
      <c r="BF618" s="8"/>
      <c r="BG618" s="3"/>
      <c r="BH618" s="3"/>
      <c r="BI618" s="8"/>
      <c r="BJ618" s="8"/>
      <c r="BK618" s="3"/>
      <c r="BL618" s="3"/>
      <c r="BM618" s="8"/>
      <c r="BN618" s="8"/>
      <c r="BO618" s="3"/>
      <c r="BP618" s="3"/>
      <c r="BQ618" s="8"/>
      <c r="BR618" s="8"/>
      <c r="BS618" s="3"/>
      <c r="BT618" s="3"/>
      <c r="BU618" s="8"/>
      <c r="BV618" s="8"/>
      <c r="BW618" s="3"/>
      <c r="BX618" s="3"/>
      <c r="BY618" s="9"/>
      <c r="BZ618" s="9"/>
      <c r="CA618" s="3"/>
      <c r="CB618" s="3"/>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row>
    <row r="619" spans="1:124" ht="16" x14ac:dyDescent="0.2">
      <c r="A619" s="20"/>
      <c r="B619" s="2"/>
      <c r="C619" s="3"/>
      <c r="D619" s="4"/>
      <c r="E619" s="3"/>
      <c r="F619" s="3"/>
      <c r="G619" s="5"/>
      <c r="H619" s="3"/>
      <c r="I619" s="3"/>
      <c r="J619" s="3"/>
      <c r="K619" s="3"/>
      <c r="L619" s="6"/>
      <c r="M619" s="3"/>
      <c r="N619" s="3"/>
      <c r="O619" s="7"/>
      <c r="P619" s="20"/>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3"/>
      <c r="BC619" s="3"/>
      <c r="BD619" s="8"/>
      <c r="BE619" s="8"/>
      <c r="BF619" s="8"/>
      <c r="BG619" s="3"/>
      <c r="BH619" s="3"/>
      <c r="BI619" s="8"/>
      <c r="BJ619" s="8"/>
      <c r="BK619" s="3"/>
      <c r="BL619" s="3"/>
      <c r="BM619" s="8"/>
      <c r="BN619" s="8"/>
      <c r="BO619" s="3"/>
      <c r="BP619" s="3"/>
      <c r="BQ619" s="8"/>
      <c r="BR619" s="8"/>
      <c r="BS619" s="3"/>
      <c r="BT619" s="3"/>
      <c r="BU619" s="8"/>
      <c r="BV619" s="8"/>
      <c r="BW619" s="3"/>
      <c r="BX619" s="3"/>
      <c r="BY619" s="9"/>
      <c r="BZ619" s="9"/>
      <c r="CA619" s="3"/>
      <c r="CB619" s="3"/>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row>
    <row r="620" spans="1:124" ht="16" x14ac:dyDescent="0.2">
      <c r="A620" s="20"/>
      <c r="B620" s="2"/>
      <c r="C620" s="3"/>
      <c r="D620" s="4"/>
      <c r="E620" s="3"/>
      <c r="F620" s="3"/>
      <c r="G620" s="5"/>
      <c r="H620" s="3"/>
      <c r="I620" s="3"/>
      <c r="J620" s="3"/>
      <c r="K620" s="3"/>
      <c r="L620" s="6"/>
      <c r="M620" s="3"/>
      <c r="N620" s="3"/>
      <c r="O620" s="7"/>
      <c r="P620" s="20"/>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3"/>
      <c r="BC620" s="3"/>
      <c r="BD620" s="8"/>
      <c r="BE620" s="8"/>
      <c r="BF620" s="8"/>
      <c r="BG620" s="3"/>
      <c r="BH620" s="3"/>
      <c r="BI620" s="8"/>
      <c r="BJ620" s="8"/>
      <c r="BK620" s="3"/>
      <c r="BL620" s="3"/>
      <c r="BM620" s="8"/>
      <c r="BN620" s="8"/>
      <c r="BO620" s="3"/>
      <c r="BP620" s="3"/>
      <c r="BQ620" s="8"/>
      <c r="BR620" s="8"/>
      <c r="BS620" s="3"/>
      <c r="BT620" s="3"/>
      <c r="BU620" s="8"/>
      <c r="BV620" s="8"/>
      <c r="BW620" s="3"/>
      <c r="BX620" s="3"/>
      <c r="BY620" s="9"/>
      <c r="BZ620" s="9"/>
      <c r="CA620" s="3"/>
      <c r="CB620" s="3"/>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row>
    <row r="621" spans="1:124" ht="16" x14ac:dyDescent="0.2">
      <c r="A621" s="20"/>
      <c r="B621" s="2"/>
      <c r="C621" s="3"/>
      <c r="D621" s="4"/>
      <c r="E621" s="3"/>
      <c r="F621" s="3"/>
      <c r="G621" s="5"/>
      <c r="H621" s="3"/>
      <c r="I621" s="3"/>
      <c r="J621" s="3"/>
      <c r="K621" s="3"/>
      <c r="L621" s="6"/>
      <c r="M621" s="3"/>
      <c r="N621" s="3"/>
      <c r="O621" s="7"/>
      <c r="P621" s="20"/>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3"/>
      <c r="BC621" s="3"/>
      <c r="BD621" s="8"/>
      <c r="BE621" s="8"/>
      <c r="BF621" s="8"/>
      <c r="BG621" s="3"/>
      <c r="BH621" s="3"/>
      <c r="BI621" s="8"/>
      <c r="BJ621" s="8"/>
      <c r="BK621" s="3"/>
      <c r="BL621" s="3"/>
      <c r="BM621" s="8"/>
      <c r="BN621" s="8"/>
      <c r="BO621" s="3"/>
      <c r="BP621" s="3"/>
      <c r="BQ621" s="8"/>
      <c r="BR621" s="8"/>
      <c r="BS621" s="3"/>
      <c r="BT621" s="3"/>
      <c r="BU621" s="8"/>
      <c r="BV621" s="8"/>
      <c r="BW621" s="3"/>
      <c r="BX621" s="3"/>
      <c r="BY621" s="9"/>
      <c r="BZ621" s="9"/>
      <c r="CA621" s="3"/>
      <c r="CB621" s="3"/>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row>
    <row r="622" spans="1:124" ht="16" x14ac:dyDescent="0.2">
      <c r="A622" s="20"/>
      <c r="B622" s="2"/>
      <c r="C622" s="3"/>
      <c r="D622" s="4"/>
      <c r="E622" s="3"/>
      <c r="F622" s="3"/>
      <c r="G622" s="5"/>
      <c r="H622" s="3"/>
      <c r="I622" s="3"/>
      <c r="J622" s="3"/>
      <c r="K622" s="3"/>
      <c r="L622" s="6"/>
      <c r="M622" s="3"/>
      <c r="N622" s="3"/>
      <c r="O622" s="7"/>
      <c r="P622" s="20"/>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3"/>
      <c r="BC622" s="3"/>
      <c r="BD622" s="8"/>
      <c r="BE622" s="8"/>
      <c r="BF622" s="8"/>
      <c r="BG622" s="3"/>
      <c r="BH622" s="3"/>
      <c r="BI622" s="8"/>
      <c r="BJ622" s="8"/>
      <c r="BK622" s="3"/>
      <c r="BL622" s="3"/>
      <c r="BM622" s="8"/>
      <c r="BN622" s="8"/>
      <c r="BO622" s="3"/>
      <c r="BP622" s="3"/>
      <c r="BQ622" s="8"/>
      <c r="BR622" s="8"/>
      <c r="BS622" s="3"/>
      <c r="BT622" s="3"/>
      <c r="BU622" s="8"/>
      <c r="BV622" s="8"/>
      <c r="BW622" s="3"/>
      <c r="BX622" s="3"/>
      <c r="BY622" s="9"/>
      <c r="BZ622" s="9"/>
      <c r="CA622" s="3"/>
      <c r="CB622" s="3"/>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row>
    <row r="623" spans="1:124" ht="16" x14ac:dyDescent="0.2">
      <c r="A623" s="20"/>
      <c r="B623" s="2"/>
      <c r="C623" s="3"/>
      <c r="D623" s="4"/>
      <c r="E623" s="3"/>
      <c r="F623" s="3"/>
      <c r="G623" s="5"/>
      <c r="H623" s="3"/>
      <c r="I623" s="3"/>
      <c r="J623" s="3"/>
      <c r="K623" s="3"/>
      <c r="L623" s="6"/>
      <c r="M623" s="3"/>
      <c r="N623" s="3"/>
      <c r="O623" s="7"/>
      <c r="P623" s="20"/>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3"/>
      <c r="BC623" s="3"/>
      <c r="BD623" s="8"/>
      <c r="BE623" s="8"/>
      <c r="BF623" s="8"/>
      <c r="BG623" s="3"/>
      <c r="BH623" s="3"/>
      <c r="BI623" s="8"/>
      <c r="BJ623" s="8"/>
      <c r="BK623" s="3"/>
      <c r="BL623" s="3"/>
      <c r="BM623" s="8"/>
      <c r="BN623" s="8"/>
      <c r="BO623" s="3"/>
      <c r="BP623" s="3"/>
      <c r="BQ623" s="8"/>
      <c r="BR623" s="8"/>
      <c r="BS623" s="3"/>
      <c r="BT623" s="3"/>
      <c r="BU623" s="8"/>
      <c r="BV623" s="8"/>
      <c r="BW623" s="3"/>
      <c r="BX623" s="3"/>
      <c r="BY623" s="9"/>
      <c r="BZ623" s="9"/>
      <c r="CA623" s="3"/>
      <c r="CB623" s="3"/>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row>
    <row r="624" spans="1:124" ht="16" x14ac:dyDescent="0.2">
      <c r="A624" s="20"/>
      <c r="B624" s="2"/>
      <c r="C624" s="3"/>
      <c r="D624" s="4"/>
      <c r="E624" s="3"/>
      <c r="F624" s="3"/>
      <c r="G624" s="5"/>
      <c r="H624" s="3"/>
      <c r="I624" s="3"/>
      <c r="J624" s="3"/>
      <c r="K624" s="3"/>
      <c r="L624" s="6"/>
      <c r="M624" s="3"/>
      <c r="N624" s="3"/>
      <c r="O624" s="7"/>
      <c r="P624" s="20"/>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3"/>
      <c r="BC624" s="3"/>
      <c r="BD624" s="8"/>
      <c r="BE624" s="8"/>
      <c r="BF624" s="8"/>
      <c r="BG624" s="3"/>
      <c r="BH624" s="3"/>
      <c r="BI624" s="8"/>
      <c r="BJ624" s="8"/>
      <c r="BK624" s="3"/>
      <c r="BL624" s="3"/>
      <c r="BM624" s="8"/>
      <c r="BN624" s="8"/>
      <c r="BO624" s="3"/>
      <c r="BP624" s="3"/>
      <c r="BQ624" s="8"/>
      <c r="BR624" s="8"/>
      <c r="BS624" s="3"/>
      <c r="BT624" s="3"/>
      <c r="BU624" s="8"/>
      <c r="BV624" s="8"/>
      <c r="BW624" s="3"/>
      <c r="BX624" s="3"/>
      <c r="BY624" s="9"/>
      <c r="BZ624" s="9"/>
      <c r="CA624" s="3"/>
      <c r="CB624" s="3"/>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row>
    <row r="625" spans="1:124" ht="16" x14ac:dyDescent="0.2">
      <c r="A625" s="20"/>
      <c r="B625" s="2"/>
      <c r="C625" s="3"/>
      <c r="D625" s="4"/>
      <c r="E625" s="3"/>
      <c r="F625" s="3"/>
      <c r="G625" s="5"/>
      <c r="H625" s="3"/>
      <c r="I625" s="3"/>
      <c r="J625" s="3"/>
      <c r="K625" s="3"/>
      <c r="L625" s="6"/>
      <c r="M625" s="3"/>
      <c r="N625" s="3"/>
      <c r="O625" s="7"/>
      <c r="P625" s="20"/>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3"/>
      <c r="BC625" s="3"/>
      <c r="BD625" s="8"/>
      <c r="BE625" s="8"/>
      <c r="BF625" s="8"/>
      <c r="BG625" s="3"/>
      <c r="BH625" s="3"/>
      <c r="BI625" s="8"/>
      <c r="BJ625" s="8"/>
      <c r="BK625" s="3"/>
      <c r="BL625" s="3"/>
      <c r="BM625" s="8"/>
      <c r="BN625" s="8"/>
      <c r="BO625" s="3"/>
      <c r="BP625" s="3"/>
      <c r="BQ625" s="8"/>
      <c r="BR625" s="8"/>
      <c r="BS625" s="3"/>
      <c r="BT625" s="3"/>
      <c r="BU625" s="8"/>
      <c r="BV625" s="8"/>
      <c r="BW625" s="3"/>
      <c r="BX625" s="3"/>
      <c r="BY625" s="9"/>
      <c r="BZ625" s="9"/>
      <c r="CA625" s="3"/>
      <c r="CB625" s="3"/>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row>
    <row r="626" spans="1:124" ht="16" x14ac:dyDescent="0.2">
      <c r="A626" s="20"/>
      <c r="B626" s="2"/>
      <c r="C626" s="3"/>
      <c r="D626" s="4"/>
      <c r="E626" s="3"/>
      <c r="F626" s="3"/>
      <c r="G626" s="5"/>
      <c r="H626" s="3"/>
      <c r="I626" s="3"/>
      <c r="J626" s="3"/>
      <c r="K626" s="3"/>
      <c r="L626" s="6"/>
      <c r="M626" s="3"/>
      <c r="N626" s="3"/>
      <c r="O626" s="7"/>
      <c r="P626" s="20"/>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3"/>
      <c r="BC626" s="3"/>
      <c r="BD626" s="8"/>
      <c r="BE626" s="8"/>
      <c r="BF626" s="8"/>
      <c r="BG626" s="3"/>
      <c r="BH626" s="3"/>
      <c r="BI626" s="8"/>
      <c r="BJ626" s="8"/>
      <c r="BK626" s="3"/>
      <c r="BL626" s="3"/>
      <c r="BM626" s="8"/>
      <c r="BN626" s="8"/>
      <c r="BO626" s="3"/>
      <c r="BP626" s="3"/>
      <c r="BQ626" s="8"/>
      <c r="BR626" s="8"/>
      <c r="BS626" s="3"/>
      <c r="BT626" s="3"/>
      <c r="BU626" s="8"/>
      <c r="BV626" s="8"/>
      <c r="BW626" s="3"/>
      <c r="BX626" s="3"/>
      <c r="BY626" s="9"/>
      <c r="BZ626" s="9"/>
      <c r="CA626" s="3"/>
      <c r="CB626" s="3"/>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row>
    <row r="627" spans="1:124" ht="16" x14ac:dyDescent="0.2">
      <c r="A627" s="20"/>
      <c r="B627" s="2"/>
      <c r="C627" s="3"/>
      <c r="D627" s="4"/>
      <c r="E627" s="3"/>
      <c r="F627" s="3"/>
      <c r="G627" s="5"/>
      <c r="H627" s="3"/>
      <c r="I627" s="3"/>
      <c r="J627" s="3"/>
      <c r="K627" s="3"/>
      <c r="L627" s="6"/>
      <c r="M627" s="3"/>
      <c r="N627" s="3"/>
      <c r="O627" s="7"/>
      <c r="P627" s="20"/>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3"/>
      <c r="BC627" s="3"/>
      <c r="BD627" s="8"/>
      <c r="BE627" s="8"/>
      <c r="BF627" s="8"/>
      <c r="BG627" s="3"/>
      <c r="BH627" s="3"/>
      <c r="BI627" s="8"/>
      <c r="BJ627" s="8"/>
      <c r="BK627" s="3"/>
      <c r="BL627" s="3"/>
      <c r="BM627" s="8"/>
      <c r="BN627" s="8"/>
      <c r="BO627" s="3"/>
      <c r="BP627" s="3"/>
      <c r="BQ627" s="8"/>
      <c r="BR627" s="8"/>
      <c r="BS627" s="3"/>
      <c r="BT627" s="3"/>
      <c r="BU627" s="8"/>
      <c r="BV627" s="8"/>
      <c r="BW627" s="3"/>
      <c r="BX627" s="3"/>
      <c r="BY627" s="9"/>
      <c r="BZ627" s="9"/>
      <c r="CA627" s="3"/>
      <c r="CB627" s="3"/>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row>
    <row r="628" spans="1:124" ht="16" x14ac:dyDescent="0.2">
      <c r="A628" s="20"/>
      <c r="B628" s="2"/>
      <c r="C628" s="3"/>
      <c r="D628" s="4"/>
      <c r="E628" s="3"/>
      <c r="F628" s="3"/>
      <c r="G628" s="5"/>
      <c r="H628" s="3"/>
      <c r="I628" s="3"/>
      <c r="J628" s="3"/>
      <c r="K628" s="3"/>
      <c r="L628" s="6"/>
      <c r="M628" s="3"/>
      <c r="N628" s="3"/>
      <c r="O628" s="7"/>
      <c r="P628" s="20"/>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3"/>
      <c r="BC628" s="3"/>
      <c r="BD628" s="8"/>
      <c r="BE628" s="8"/>
      <c r="BF628" s="8"/>
      <c r="BG628" s="3"/>
      <c r="BH628" s="3"/>
      <c r="BI628" s="8"/>
      <c r="BJ628" s="8"/>
      <c r="BK628" s="3"/>
      <c r="BL628" s="3"/>
      <c r="BM628" s="8"/>
      <c r="BN628" s="8"/>
      <c r="BO628" s="3"/>
      <c r="BP628" s="3"/>
      <c r="BQ628" s="8"/>
      <c r="BR628" s="8"/>
      <c r="BS628" s="3"/>
      <c r="BT628" s="3"/>
      <c r="BU628" s="8"/>
      <c r="BV628" s="8"/>
      <c r="BW628" s="3"/>
      <c r="BX628" s="3"/>
      <c r="BY628" s="9"/>
      <c r="BZ628" s="9"/>
      <c r="CA628" s="3"/>
      <c r="CB628" s="3"/>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row>
    <row r="629" spans="1:124" ht="16" x14ac:dyDescent="0.2">
      <c r="A629" s="20"/>
      <c r="B629" s="2"/>
      <c r="C629" s="3"/>
      <c r="D629" s="4"/>
      <c r="E629" s="3"/>
      <c r="F629" s="3"/>
      <c r="G629" s="5"/>
      <c r="H629" s="3"/>
      <c r="I629" s="3"/>
      <c r="J629" s="3"/>
      <c r="K629" s="3"/>
      <c r="L629" s="6"/>
      <c r="M629" s="3"/>
      <c r="N629" s="3"/>
      <c r="O629" s="7"/>
      <c r="P629" s="20"/>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3"/>
      <c r="BC629" s="3"/>
      <c r="BD629" s="8"/>
      <c r="BE629" s="8"/>
      <c r="BF629" s="8"/>
      <c r="BG629" s="3"/>
      <c r="BH629" s="3"/>
      <c r="BI629" s="8"/>
      <c r="BJ629" s="8"/>
      <c r="BK629" s="3"/>
      <c r="BL629" s="3"/>
      <c r="BM629" s="8"/>
      <c r="BN629" s="8"/>
      <c r="BO629" s="3"/>
      <c r="BP629" s="3"/>
      <c r="BQ629" s="8"/>
      <c r="BR629" s="8"/>
      <c r="BS629" s="3"/>
      <c r="BT629" s="3"/>
      <c r="BU629" s="8"/>
      <c r="BV629" s="8"/>
      <c r="BW629" s="3"/>
      <c r="BX629" s="3"/>
      <c r="BY629" s="9"/>
      <c r="BZ629" s="9"/>
      <c r="CA629" s="3"/>
      <c r="CB629" s="3"/>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row>
    <row r="630" spans="1:124" ht="16" x14ac:dyDescent="0.2">
      <c r="A630" s="20"/>
      <c r="B630" s="2"/>
      <c r="C630" s="3"/>
      <c r="D630" s="4"/>
      <c r="E630" s="3"/>
      <c r="F630" s="3"/>
      <c r="G630" s="5"/>
      <c r="H630" s="3"/>
      <c r="I630" s="3"/>
      <c r="J630" s="3"/>
      <c r="K630" s="3"/>
      <c r="L630" s="6"/>
      <c r="M630" s="3"/>
      <c r="N630" s="3"/>
      <c r="O630" s="7"/>
      <c r="P630" s="20"/>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3"/>
      <c r="BC630" s="3"/>
      <c r="BD630" s="8"/>
      <c r="BE630" s="8"/>
      <c r="BF630" s="8"/>
      <c r="BG630" s="3"/>
      <c r="BH630" s="3"/>
      <c r="BI630" s="8"/>
      <c r="BJ630" s="8"/>
      <c r="BK630" s="3"/>
      <c r="BL630" s="3"/>
      <c r="BM630" s="8"/>
      <c r="BN630" s="8"/>
      <c r="BO630" s="3"/>
      <c r="BP630" s="3"/>
      <c r="BQ630" s="8"/>
      <c r="BR630" s="8"/>
      <c r="BS630" s="3"/>
      <c r="BT630" s="3"/>
      <c r="BU630" s="8"/>
      <c r="BV630" s="8"/>
      <c r="BW630" s="3"/>
      <c r="BX630" s="3"/>
      <c r="BY630" s="9"/>
      <c r="BZ630" s="9"/>
      <c r="CA630" s="3"/>
      <c r="CB630" s="3"/>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row>
    <row r="631" spans="1:124" ht="16" x14ac:dyDescent="0.2">
      <c r="A631" s="20"/>
      <c r="B631" s="2"/>
      <c r="C631" s="3"/>
      <c r="D631" s="4"/>
      <c r="E631" s="3"/>
      <c r="F631" s="3"/>
      <c r="G631" s="5"/>
      <c r="H631" s="3"/>
      <c r="I631" s="3"/>
      <c r="J631" s="3"/>
      <c r="K631" s="3"/>
      <c r="L631" s="6"/>
      <c r="M631" s="3"/>
      <c r="N631" s="3"/>
      <c r="O631" s="7"/>
      <c r="P631" s="20"/>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3"/>
      <c r="BC631" s="3"/>
      <c r="BD631" s="8"/>
      <c r="BE631" s="8"/>
      <c r="BF631" s="8"/>
      <c r="BG631" s="3"/>
      <c r="BH631" s="3"/>
      <c r="BI631" s="8"/>
      <c r="BJ631" s="8"/>
      <c r="BK631" s="3"/>
      <c r="BL631" s="3"/>
      <c r="BM631" s="8"/>
      <c r="BN631" s="8"/>
      <c r="BO631" s="3"/>
      <c r="BP631" s="3"/>
      <c r="BQ631" s="8"/>
      <c r="BR631" s="8"/>
      <c r="BS631" s="3"/>
      <c r="BT631" s="3"/>
      <c r="BU631" s="8"/>
      <c r="BV631" s="8"/>
      <c r="BW631" s="3"/>
      <c r="BX631" s="3"/>
      <c r="BY631" s="9"/>
      <c r="BZ631" s="9"/>
      <c r="CA631" s="3"/>
      <c r="CB631" s="3"/>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row>
    <row r="632" spans="1:124" ht="16" x14ac:dyDescent="0.2">
      <c r="A632" s="20"/>
      <c r="B632" s="2"/>
      <c r="C632" s="3"/>
      <c r="D632" s="4"/>
      <c r="E632" s="3"/>
      <c r="F632" s="3"/>
      <c r="G632" s="5"/>
      <c r="H632" s="3"/>
      <c r="I632" s="3"/>
      <c r="J632" s="3"/>
      <c r="K632" s="3"/>
      <c r="L632" s="6"/>
      <c r="M632" s="3"/>
      <c r="N632" s="3"/>
      <c r="O632" s="7"/>
      <c r="P632" s="20"/>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3"/>
      <c r="BC632" s="3"/>
      <c r="BD632" s="8"/>
      <c r="BE632" s="8"/>
      <c r="BF632" s="8"/>
      <c r="BG632" s="3"/>
      <c r="BH632" s="3"/>
      <c r="BI632" s="8"/>
      <c r="BJ632" s="8"/>
      <c r="BK632" s="3"/>
      <c r="BL632" s="3"/>
      <c r="BM632" s="8"/>
      <c r="BN632" s="8"/>
      <c r="BO632" s="3"/>
      <c r="BP632" s="3"/>
      <c r="BQ632" s="8"/>
      <c r="BR632" s="8"/>
      <c r="BS632" s="3"/>
      <c r="BT632" s="3"/>
      <c r="BU632" s="8"/>
      <c r="BV632" s="8"/>
      <c r="BW632" s="3"/>
      <c r="BX632" s="3"/>
      <c r="BY632" s="9"/>
      <c r="BZ632" s="9"/>
      <c r="CA632" s="3"/>
      <c r="CB632" s="3"/>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row>
    <row r="633" spans="1:124" ht="16" x14ac:dyDescent="0.2">
      <c r="A633" s="20"/>
      <c r="B633" s="2"/>
      <c r="C633" s="3"/>
      <c r="D633" s="4"/>
      <c r="E633" s="3"/>
      <c r="F633" s="3"/>
      <c r="G633" s="5"/>
      <c r="H633" s="3"/>
      <c r="I633" s="3"/>
      <c r="J633" s="3"/>
      <c r="K633" s="3"/>
      <c r="L633" s="6"/>
      <c r="M633" s="3"/>
      <c r="N633" s="3"/>
      <c r="O633" s="7"/>
      <c r="P633" s="20"/>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3"/>
      <c r="BC633" s="3"/>
      <c r="BD633" s="8"/>
      <c r="BE633" s="8"/>
      <c r="BF633" s="8"/>
      <c r="BG633" s="3"/>
      <c r="BH633" s="3"/>
      <c r="BI633" s="8"/>
      <c r="BJ633" s="8"/>
      <c r="BK633" s="3"/>
      <c r="BL633" s="3"/>
      <c r="BM633" s="8"/>
      <c r="BN633" s="8"/>
      <c r="BO633" s="3"/>
      <c r="BP633" s="3"/>
      <c r="BQ633" s="8"/>
      <c r="BR633" s="8"/>
      <c r="BS633" s="3"/>
      <c r="BT633" s="3"/>
      <c r="BU633" s="8"/>
      <c r="BV633" s="8"/>
      <c r="BW633" s="3"/>
      <c r="BX633" s="3"/>
      <c r="BY633" s="9"/>
      <c r="BZ633" s="9"/>
      <c r="CA633" s="3"/>
      <c r="CB633" s="3"/>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row>
    <row r="634" spans="1:124" ht="16" x14ac:dyDescent="0.2">
      <c r="A634" s="20"/>
      <c r="B634" s="2"/>
      <c r="C634" s="3"/>
      <c r="D634" s="4"/>
      <c r="E634" s="3"/>
      <c r="F634" s="3"/>
      <c r="G634" s="5"/>
      <c r="H634" s="3"/>
      <c r="I634" s="3"/>
      <c r="J634" s="3"/>
      <c r="K634" s="3"/>
      <c r="L634" s="6"/>
      <c r="M634" s="3"/>
      <c r="N634" s="3"/>
      <c r="O634" s="7"/>
      <c r="P634" s="20"/>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3"/>
      <c r="BC634" s="3"/>
      <c r="BD634" s="8"/>
      <c r="BE634" s="8"/>
      <c r="BF634" s="8"/>
      <c r="BG634" s="3"/>
      <c r="BH634" s="3"/>
      <c r="BI634" s="8"/>
      <c r="BJ634" s="8"/>
      <c r="BK634" s="3"/>
      <c r="BL634" s="3"/>
      <c r="BM634" s="8"/>
      <c r="BN634" s="8"/>
      <c r="BO634" s="3"/>
      <c r="BP634" s="3"/>
      <c r="BQ634" s="8"/>
      <c r="BR634" s="8"/>
      <c r="BS634" s="3"/>
      <c r="BT634" s="3"/>
      <c r="BU634" s="8"/>
      <c r="BV634" s="8"/>
      <c r="BW634" s="3"/>
      <c r="BX634" s="3"/>
      <c r="BY634" s="9"/>
      <c r="BZ634" s="9"/>
      <c r="CA634" s="3"/>
      <c r="CB634" s="3"/>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row>
    <row r="635" spans="1:124" ht="16" x14ac:dyDescent="0.2">
      <c r="A635" s="20"/>
      <c r="B635" s="2"/>
      <c r="C635" s="3"/>
      <c r="D635" s="4"/>
      <c r="E635" s="3"/>
      <c r="F635" s="3"/>
      <c r="G635" s="5"/>
      <c r="H635" s="3"/>
      <c r="I635" s="3"/>
      <c r="J635" s="3"/>
      <c r="K635" s="3"/>
      <c r="L635" s="6"/>
      <c r="M635" s="3"/>
      <c r="N635" s="3"/>
      <c r="O635" s="7"/>
      <c r="P635" s="20"/>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3"/>
      <c r="BC635" s="3"/>
      <c r="BD635" s="8"/>
      <c r="BE635" s="8"/>
      <c r="BF635" s="8"/>
      <c r="BG635" s="3"/>
      <c r="BH635" s="3"/>
      <c r="BI635" s="8"/>
      <c r="BJ635" s="8"/>
      <c r="BK635" s="3"/>
      <c r="BL635" s="3"/>
      <c r="BM635" s="8"/>
      <c r="BN635" s="8"/>
      <c r="BO635" s="3"/>
      <c r="BP635" s="3"/>
      <c r="BQ635" s="8"/>
      <c r="BR635" s="8"/>
      <c r="BS635" s="3"/>
      <c r="BT635" s="3"/>
      <c r="BU635" s="8"/>
      <c r="BV635" s="8"/>
      <c r="BW635" s="3"/>
      <c r="BX635" s="3"/>
      <c r="BY635" s="9"/>
      <c r="BZ635" s="9"/>
      <c r="CA635" s="3"/>
      <c r="CB635" s="3"/>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row>
    <row r="636" spans="1:124" ht="16" x14ac:dyDescent="0.2">
      <c r="A636" s="20"/>
      <c r="B636" s="2"/>
      <c r="C636" s="3"/>
      <c r="D636" s="4"/>
      <c r="E636" s="3"/>
      <c r="F636" s="3"/>
      <c r="G636" s="5"/>
      <c r="H636" s="3"/>
      <c r="I636" s="3"/>
      <c r="J636" s="3"/>
      <c r="K636" s="3"/>
      <c r="L636" s="6"/>
      <c r="M636" s="3"/>
      <c r="N636" s="3"/>
      <c r="O636" s="7"/>
      <c r="P636" s="20"/>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3"/>
      <c r="BC636" s="3"/>
      <c r="BD636" s="8"/>
      <c r="BE636" s="8"/>
      <c r="BF636" s="8"/>
      <c r="BG636" s="3"/>
      <c r="BH636" s="3"/>
      <c r="BI636" s="8"/>
      <c r="BJ636" s="8"/>
      <c r="BK636" s="3"/>
      <c r="BL636" s="3"/>
      <c r="BM636" s="8"/>
      <c r="BN636" s="8"/>
      <c r="BO636" s="3"/>
      <c r="BP636" s="3"/>
      <c r="BQ636" s="8"/>
      <c r="BR636" s="8"/>
      <c r="BS636" s="3"/>
      <c r="BT636" s="3"/>
      <c r="BU636" s="8"/>
      <c r="BV636" s="8"/>
      <c r="BW636" s="3"/>
      <c r="BX636" s="3"/>
      <c r="BY636" s="9"/>
      <c r="BZ636" s="9"/>
      <c r="CA636" s="3"/>
      <c r="CB636" s="3"/>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row>
    <row r="637" spans="1:124" ht="16" x14ac:dyDescent="0.2">
      <c r="A637" s="20"/>
      <c r="B637" s="2"/>
      <c r="C637" s="3"/>
      <c r="D637" s="4"/>
      <c r="E637" s="3"/>
      <c r="F637" s="3"/>
      <c r="G637" s="5"/>
      <c r="H637" s="3"/>
      <c r="I637" s="3"/>
      <c r="J637" s="3"/>
      <c r="K637" s="3"/>
      <c r="L637" s="6"/>
      <c r="M637" s="3"/>
      <c r="N637" s="3"/>
      <c r="O637" s="7"/>
      <c r="P637" s="20"/>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3"/>
      <c r="BC637" s="3"/>
      <c r="BD637" s="8"/>
      <c r="BE637" s="8"/>
      <c r="BF637" s="8"/>
      <c r="BG637" s="3"/>
      <c r="BH637" s="3"/>
      <c r="BI637" s="8"/>
      <c r="BJ637" s="8"/>
      <c r="BK637" s="3"/>
      <c r="BL637" s="3"/>
      <c r="BM637" s="8"/>
      <c r="BN637" s="8"/>
      <c r="BO637" s="3"/>
      <c r="BP637" s="3"/>
      <c r="BQ637" s="8"/>
      <c r="BR637" s="8"/>
      <c r="BS637" s="3"/>
      <c r="BT637" s="3"/>
      <c r="BU637" s="8"/>
      <c r="BV637" s="8"/>
      <c r="BW637" s="3"/>
      <c r="BX637" s="3"/>
      <c r="BY637" s="9"/>
      <c r="BZ637" s="9"/>
      <c r="CA637" s="3"/>
      <c r="CB637" s="3"/>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row>
    <row r="638" spans="1:124" ht="16" x14ac:dyDescent="0.2">
      <c r="A638" s="20"/>
      <c r="B638" s="2"/>
      <c r="C638" s="3"/>
      <c r="D638" s="4"/>
      <c r="E638" s="3"/>
      <c r="F638" s="3"/>
      <c r="G638" s="5"/>
      <c r="H638" s="3"/>
      <c r="I638" s="3"/>
      <c r="J638" s="3"/>
      <c r="K638" s="3"/>
      <c r="L638" s="6"/>
      <c r="M638" s="3"/>
      <c r="N638" s="3"/>
      <c r="O638" s="7"/>
      <c r="P638" s="20"/>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3"/>
      <c r="BC638" s="3"/>
      <c r="BD638" s="8"/>
      <c r="BE638" s="8"/>
      <c r="BF638" s="8"/>
      <c r="BG638" s="3"/>
      <c r="BH638" s="3"/>
      <c r="BI638" s="8"/>
      <c r="BJ638" s="8"/>
      <c r="BK638" s="3"/>
      <c r="BL638" s="3"/>
      <c r="BM638" s="8"/>
      <c r="BN638" s="8"/>
      <c r="BO638" s="3"/>
      <c r="BP638" s="3"/>
      <c r="BQ638" s="8"/>
      <c r="BR638" s="8"/>
      <c r="BS638" s="3"/>
      <c r="BT638" s="3"/>
      <c r="BU638" s="8"/>
      <c r="BV638" s="8"/>
      <c r="BW638" s="3"/>
      <c r="BX638" s="3"/>
      <c r="BY638" s="9"/>
      <c r="BZ638" s="9"/>
      <c r="CA638" s="3"/>
      <c r="CB638" s="3"/>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row>
    <row r="639" spans="1:124" ht="16" x14ac:dyDescent="0.2">
      <c r="A639" s="20"/>
      <c r="B639" s="2"/>
      <c r="C639" s="3"/>
      <c r="D639" s="4"/>
      <c r="E639" s="3"/>
      <c r="F639" s="3"/>
      <c r="G639" s="5"/>
      <c r="H639" s="3"/>
      <c r="I639" s="3"/>
      <c r="J639" s="3"/>
      <c r="K639" s="3"/>
      <c r="L639" s="6"/>
      <c r="M639" s="3"/>
      <c r="N639" s="3"/>
      <c r="O639" s="7"/>
      <c r="P639" s="20"/>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3"/>
      <c r="BC639" s="3"/>
      <c r="BD639" s="8"/>
      <c r="BE639" s="8"/>
      <c r="BF639" s="8"/>
      <c r="BG639" s="3"/>
      <c r="BH639" s="3"/>
      <c r="BI639" s="8"/>
      <c r="BJ639" s="8"/>
      <c r="BK639" s="3"/>
      <c r="BL639" s="3"/>
      <c r="BM639" s="8"/>
      <c r="BN639" s="8"/>
      <c r="BO639" s="3"/>
      <c r="BP639" s="3"/>
      <c r="BQ639" s="8"/>
      <c r="BR639" s="8"/>
      <c r="BS639" s="3"/>
      <c r="BT639" s="3"/>
      <c r="BU639" s="8"/>
      <c r="BV639" s="8"/>
      <c r="BW639" s="3"/>
      <c r="BX639" s="3"/>
      <c r="BY639" s="9"/>
      <c r="BZ639" s="9"/>
      <c r="CA639" s="3"/>
      <c r="CB639" s="3"/>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row>
    <row r="640" spans="1:124" ht="16" x14ac:dyDescent="0.2">
      <c r="A640" s="20"/>
      <c r="B640" s="2"/>
      <c r="C640" s="3"/>
      <c r="D640" s="4"/>
      <c r="E640" s="3"/>
      <c r="F640" s="3"/>
      <c r="G640" s="5"/>
      <c r="H640" s="3"/>
      <c r="I640" s="3"/>
      <c r="J640" s="3"/>
      <c r="K640" s="3"/>
      <c r="L640" s="6"/>
      <c r="M640" s="3"/>
      <c r="N640" s="3"/>
      <c r="O640" s="7"/>
      <c r="P640" s="20"/>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3"/>
      <c r="BC640" s="3"/>
      <c r="BD640" s="8"/>
      <c r="BE640" s="8"/>
      <c r="BF640" s="8"/>
      <c r="BG640" s="3"/>
      <c r="BH640" s="3"/>
      <c r="BI640" s="8"/>
      <c r="BJ640" s="8"/>
      <c r="BK640" s="3"/>
      <c r="BL640" s="3"/>
      <c r="BM640" s="8"/>
      <c r="BN640" s="8"/>
      <c r="BO640" s="3"/>
      <c r="BP640" s="3"/>
      <c r="BQ640" s="8"/>
      <c r="BR640" s="8"/>
      <c r="BS640" s="3"/>
      <c r="BT640" s="3"/>
      <c r="BU640" s="8"/>
      <c r="BV640" s="8"/>
      <c r="BW640" s="3"/>
      <c r="BX640" s="3"/>
      <c r="BY640" s="9"/>
      <c r="BZ640" s="9"/>
      <c r="CA640" s="3"/>
      <c r="CB640" s="3"/>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row>
    <row r="641" spans="1:124" ht="16" x14ac:dyDescent="0.2">
      <c r="A641" s="20"/>
      <c r="B641" s="2"/>
      <c r="C641" s="3"/>
      <c r="D641" s="4"/>
      <c r="E641" s="3"/>
      <c r="F641" s="3"/>
      <c r="G641" s="5"/>
      <c r="H641" s="3"/>
      <c r="I641" s="3"/>
      <c r="J641" s="3"/>
      <c r="K641" s="3"/>
      <c r="L641" s="6"/>
      <c r="M641" s="3"/>
      <c r="N641" s="3"/>
      <c r="O641" s="7"/>
      <c r="P641" s="20"/>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3"/>
      <c r="BC641" s="3"/>
      <c r="BD641" s="8"/>
      <c r="BE641" s="8"/>
      <c r="BF641" s="8"/>
      <c r="BG641" s="3"/>
      <c r="BH641" s="3"/>
      <c r="BI641" s="8"/>
      <c r="BJ641" s="8"/>
      <c r="BK641" s="3"/>
      <c r="BL641" s="3"/>
      <c r="BM641" s="8"/>
      <c r="BN641" s="8"/>
      <c r="BO641" s="3"/>
      <c r="BP641" s="3"/>
      <c r="BQ641" s="8"/>
      <c r="BR641" s="8"/>
      <c r="BS641" s="3"/>
      <c r="BT641" s="3"/>
      <c r="BU641" s="8"/>
      <c r="BV641" s="8"/>
      <c r="BW641" s="3"/>
      <c r="BX641" s="3"/>
      <c r="BY641" s="9"/>
      <c r="BZ641" s="9"/>
      <c r="CA641" s="3"/>
      <c r="CB641" s="3"/>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row>
    <row r="642" spans="1:124" ht="16" x14ac:dyDescent="0.2">
      <c r="A642" s="20"/>
      <c r="B642" s="2"/>
      <c r="C642" s="3"/>
      <c r="D642" s="4"/>
      <c r="E642" s="3"/>
      <c r="F642" s="3"/>
      <c r="G642" s="5"/>
      <c r="H642" s="3"/>
      <c r="I642" s="3"/>
      <c r="J642" s="3"/>
      <c r="K642" s="3"/>
      <c r="L642" s="6"/>
      <c r="M642" s="3"/>
      <c r="N642" s="3"/>
      <c r="O642" s="7"/>
      <c r="P642" s="20"/>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3"/>
      <c r="BC642" s="3"/>
      <c r="BD642" s="8"/>
      <c r="BE642" s="8"/>
      <c r="BF642" s="8"/>
      <c r="BG642" s="3"/>
      <c r="BH642" s="3"/>
      <c r="BI642" s="8"/>
      <c r="BJ642" s="8"/>
      <c r="BK642" s="3"/>
      <c r="BL642" s="3"/>
      <c r="BM642" s="8"/>
      <c r="BN642" s="8"/>
      <c r="BO642" s="3"/>
      <c r="BP642" s="3"/>
      <c r="BQ642" s="8"/>
      <c r="BR642" s="8"/>
      <c r="BS642" s="3"/>
      <c r="BT642" s="3"/>
      <c r="BU642" s="8"/>
      <c r="BV642" s="8"/>
      <c r="BW642" s="3"/>
      <c r="BX642" s="3"/>
      <c r="BY642" s="9"/>
      <c r="BZ642" s="9"/>
      <c r="CA642" s="3"/>
      <c r="CB642" s="3"/>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row>
    <row r="643" spans="1:124" ht="16" x14ac:dyDescent="0.2">
      <c r="A643" s="20"/>
      <c r="B643" s="2"/>
      <c r="C643" s="3"/>
      <c r="D643" s="4"/>
      <c r="E643" s="3"/>
      <c r="F643" s="3"/>
      <c r="G643" s="5"/>
      <c r="H643" s="3"/>
      <c r="I643" s="3"/>
      <c r="J643" s="3"/>
      <c r="K643" s="3"/>
      <c r="L643" s="6"/>
      <c r="M643" s="3"/>
      <c r="N643" s="3"/>
      <c r="O643" s="7"/>
      <c r="P643" s="20"/>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3"/>
      <c r="BC643" s="3"/>
      <c r="BD643" s="8"/>
      <c r="BE643" s="8"/>
      <c r="BF643" s="8"/>
      <c r="BG643" s="3"/>
      <c r="BH643" s="3"/>
      <c r="BI643" s="8"/>
      <c r="BJ643" s="8"/>
      <c r="BK643" s="3"/>
      <c r="BL643" s="3"/>
      <c r="BM643" s="8"/>
      <c r="BN643" s="8"/>
      <c r="BO643" s="3"/>
      <c r="BP643" s="3"/>
      <c r="BQ643" s="8"/>
      <c r="BR643" s="8"/>
      <c r="BS643" s="3"/>
      <c r="BT643" s="3"/>
      <c r="BU643" s="8"/>
      <c r="BV643" s="8"/>
      <c r="BW643" s="3"/>
      <c r="BX643" s="3"/>
      <c r="BY643" s="9"/>
      <c r="BZ643" s="9"/>
      <c r="CA643" s="3"/>
      <c r="CB643" s="3"/>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row>
    <row r="644" spans="1:124" ht="16" x14ac:dyDescent="0.2">
      <c r="A644" s="20"/>
      <c r="B644" s="2"/>
      <c r="C644" s="3"/>
      <c r="D644" s="4"/>
      <c r="E644" s="3"/>
      <c r="F644" s="3"/>
      <c r="G644" s="5"/>
      <c r="H644" s="3"/>
      <c r="I644" s="3"/>
      <c r="J644" s="3"/>
      <c r="K644" s="3"/>
      <c r="L644" s="6"/>
      <c r="M644" s="3"/>
      <c r="N644" s="3"/>
      <c r="O644" s="7"/>
      <c r="P644" s="20"/>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3"/>
      <c r="BC644" s="3"/>
      <c r="BD644" s="8"/>
      <c r="BE644" s="8"/>
      <c r="BF644" s="8"/>
      <c r="BG644" s="3"/>
      <c r="BH644" s="3"/>
      <c r="BI644" s="8"/>
      <c r="BJ644" s="8"/>
      <c r="BK644" s="3"/>
      <c r="BL644" s="3"/>
      <c r="BM644" s="8"/>
      <c r="BN644" s="8"/>
      <c r="BO644" s="3"/>
      <c r="BP644" s="3"/>
      <c r="BQ644" s="8"/>
      <c r="BR644" s="8"/>
      <c r="BS644" s="3"/>
      <c r="BT644" s="3"/>
      <c r="BU644" s="8"/>
      <c r="BV644" s="8"/>
      <c r="BW644" s="3"/>
      <c r="BX644" s="3"/>
      <c r="BY644" s="9"/>
      <c r="BZ644" s="9"/>
      <c r="CA644" s="3"/>
      <c r="CB644" s="3"/>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row>
    <row r="645" spans="1:124" ht="16" x14ac:dyDescent="0.2">
      <c r="A645" s="20"/>
      <c r="B645" s="2"/>
      <c r="C645" s="3"/>
      <c r="D645" s="4"/>
      <c r="E645" s="3"/>
      <c r="F645" s="3"/>
      <c r="G645" s="5"/>
      <c r="H645" s="3"/>
      <c r="I645" s="3"/>
      <c r="J645" s="3"/>
      <c r="K645" s="3"/>
      <c r="L645" s="6"/>
      <c r="M645" s="3"/>
      <c r="N645" s="3"/>
      <c r="O645" s="7"/>
      <c r="P645" s="20"/>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3"/>
      <c r="BC645" s="3"/>
      <c r="BD645" s="8"/>
      <c r="BE645" s="8"/>
      <c r="BF645" s="8"/>
      <c r="BG645" s="3"/>
      <c r="BH645" s="3"/>
      <c r="BI645" s="8"/>
      <c r="BJ645" s="8"/>
      <c r="BK645" s="3"/>
      <c r="BL645" s="3"/>
      <c r="BM645" s="8"/>
      <c r="BN645" s="8"/>
      <c r="BO645" s="3"/>
      <c r="BP645" s="3"/>
      <c r="BQ645" s="8"/>
      <c r="BR645" s="8"/>
      <c r="BS645" s="3"/>
      <c r="BT645" s="3"/>
      <c r="BU645" s="8"/>
      <c r="BV645" s="8"/>
      <c r="BW645" s="3"/>
      <c r="BX645" s="3"/>
      <c r="BY645" s="9"/>
      <c r="BZ645" s="9"/>
      <c r="CA645" s="3"/>
      <c r="CB645" s="3"/>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row>
    <row r="646" spans="1:124" ht="16" x14ac:dyDescent="0.2">
      <c r="A646" s="20"/>
      <c r="B646" s="2"/>
      <c r="C646" s="3"/>
      <c r="D646" s="4"/>
      <c r="E646" s="3"/>
      <c r="F646" s="3"/>
      <c r="G646" s="5"/>
      <c r="H646" s="3"/>
      <c r="I646" s="3"/>
      <c r="J646" s="3"/>
      <c r="K646" s="3"/>
      <c r="L646" s="6"/>
      <c r="M646" s="3"/>
      <c r="N646" s="3"/>
      <c r="O646" s="7"/>
      <c r="P646" s="20"/>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3"/>
      <c r="BC646" s="3"/>
      <c r="BD646" s="8"/>
      <c r="BE646" s="8"/>
      <c r="BF646" s="8"/>
      <c r="BG646" s="3"/>
      <c r="BH646" s="3"/>
      <c r="BI646" s="8"/>
      <c r="BJ646" s="8"/>
      <c r="BK646" s="3"/>
      <c r="BL646" s="3"/>
      <c r="BM646" s="8"/>
      <c r="BN646" s="8"/>
      <c r="BO646" s="3"/>
      <c r="BP646" s="3"/>
      <c r="BQ646" s="8"/>
      <c r="BR646" s="8"/>
      <c r="BS646" s="3"/>
      <c r="BT646" s="3"/>
      <c r="BU646" s="8"/>
      <c r="BV646" s="8"/>
      <c r="BW646" s="3"/>
      <c r="BX646" s="3"/>
      <c r="BY646" s="9"/>
      <c r="BZ646" s="9"/>
      <c r="CA646" s="3"/>
      <c r="CB646" s="3"/>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row>
    <row r="647" spans="1:124" ht="16" x14ac:dyDescent="0.2">
      <c r="A647" s="20"/>
      <c r="B647" s="2"/>
      <c r="C647" s="3"/>
      <c r="D647" s="4"/>
      <c r="E647" s="3"/>
      <c r="F647" s="3"/>
      <c r="G647" s="5"/>
      <c r="H647" s="3"/>
      <c r="I647" s="3"/>
      <c r="J647" s="3"/>
      <c r="K647" s="3"/>
      <c r="L647" s="6"/>
      <c r="M647" s="3"/>
      <c r="N647" s="3"/>
      <c r="O647" s="7"/>
      <c r="P647" s="20"/>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3"/>
      <c r="BC647" s="3"/>
      <c r="BD647" s="8"/>
      <c r="BE647" s="8"/>
      <c r="BF647" s="8"/>
      <c r="BG647" s="3"/>
      <c r="BH647" s="3"/>
      <c r="BI647" s="8"/>
      <c r="BJ647" s="8"/>
      <c r="BK647" s="3"/>
      <c r="BL647" s="3"/>
      <c r="BM647" s="8"/>
      <c r="BN647" s="8"/>
      <c r="BO647" s="3"/>
      <c r="BP647" s="3"/>
      <c r="BQ647" s="8"/>
      <c r="BR647" s="8"/>
      <c r="BS647" s="3"/>
      <c r="BT647" s="3"/>
      <c r="BU647" s="8"/>
      <c r="BV647" s="8"/>
      <c r="BW647" s="3"/>
      <c r="BX647" s="3"/>
      <c r="BY647" s="9"/>
      <c r="BZ647" s="9"/>
      <c r="CA647" s="3"/>
      <c r="CB647" s="3"/>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row>
    <row r="648" spans="1:124" ht="16" x14ac:dyDescent="0.2">
      <c r="A648" s="20"/>
      <c r="B648" s="2"/>
      <c r="C648" s="3"/>
      <c r="D648" s="4"/>
      <c r="E648" s="3"/>
      <c r="F648" s="3"/>
      <c r="G648" s="5"/>
      <c r="H648" s="3"/>
      <c r="I648" s="3"/>
      <c r="J648" s="3"/>
      <c r="K648" s="3"/>
      <c r="L648" s="6"/>
      <c r="M648" s="3"/>
      <c r="N648" s="3"/>
      <c r="O648" s="7"/>
      <c r="P648" s="20"/>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3"/>
      <c r="BC648" s="3"/>
      <c r="BD648" s="8"/>
      <c r="BE648" s="8"/>
      <c r="BF648" s="8"/>
      <c r="BG648" s="3"/>
      <c r="BH648" s="3"/>
      <c r="BI648" s="8"/>
      <c r="BJ648" s="8"/>
      <c r="BK648" s="3"/>
      <c r="BL648" s="3"/>
      <c r="BM648" s="8"/>
      <c r="BN648" s="8"/>
      <c r="BO648" s="3"/>
      <c r="BP648" s="3"/>
      <c r="BQ648" s="8"/>
      <c r="BR648" s="8"/>
      <c r="BS648" s="3"/>
      <c r="BT648" s="3"/>
      <c r="BU648" s="8"/>
      <c r="BV648" s="8"/>
      <c r="BW648" s="3"/>
      <c r="BX648" s="3"/>
      <c r="BY648" s="9"/>
      <c r="BZ648" s="9"/>
      <c r="CA648" s="3"/>
      <c r="CB648" s="3"/>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row>
    <row r="649" spans="1:124" ht="16" x14ac:dyDescent="0.2">
      <c r="A649" s="20"/>
      <c r="B649" s="2"/>
      <c r="C649" s="3"/>
      <c r="D649" s="4"/>
      <c r="E649" s="3"/>
      <c r="F649" s="3"/>
      <c r="G649" s="5"/>
      <c r="H649" s="3"/>
      <c r="I649" s="3"/>
      <c r="J649" s="3"/>
      <c r="K649" s="3"/>
      <c r="L649" s="6"/>
      <c r="M649" s="3"/>
      <c r="N649" s="3"/>
      <c r="O649" s="7"/>
      <c r="P649" s="20"/>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3"/>
      <c r="BC649" s="3"/>
      <c r="BD649" s="8"/>
      <c r="BE649" s="8"/>
      <c r="BF649" s="8"/>
      <c r="BG649" s="3"/>
      <c r="BH649" s="3"/>
      <c r="BI649" s="8"/>
      <c r="BJ649" s="8"/>
      <c r="BK649" s="3"/>
      <c r="BL649" s="3"/>
      <c r="BM649" s="8"/>
      <c r="BN649" s="8"/>
      <c r="BO649" s="3"/>
      <c r="BP649" s="3"/>
      <c r="BQ649" s="8"/>
      <c r="BR649" s="8"/>
      <c r="BS649" s="3"/>
      <c r="BT649" s="3"/>
      <c r="BU649" s="8"/>
      <c r="BV649" s="8"/>
      <c r="BW649" s="3"/>
      <c r="BX649" s="3"/>
      <c r="BY649" s="9"/>
      <c r="BZ649" s="9"/>
      <c r="CA649" s="3"/>
      <c r="CB649" s="3"/>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row>
    <row r="650" spans="1:124" ht="16" x14ac:dyDescent="0.2">
      <c r="A650" s="20"/>
      <c r="B650" s="2"/>
      <c r="C650" s="3"/>
      <c r="D650" s="4"/>
      <c r="E650" s="3"/>
      <c r="F650" s="3"/>
      <c r="G650" s="5"/>
      <c r="H650" s="3"/>
      <c r="I650" s="3"/>
      <c r="J650" s="3"/>
      <c r="K650" s="3"/>
      <c r="L650" s="6"/>
      <c r="M650" s="3"/>
      <c r="N650" s="3"/>
      <c r="O650" s="7"/>
      <c r="P650" s="20"/>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3"/>
      <c r="BC650" s="3"/>
      <c r="BD650" s="8"/>
      <c r="BE650" s="8"/>
      <c r="BF650" s="8"/>
      <c r="BG650" s="3"/>
      <c r="BH650" s="3"/>
      <c r="BI650" s="8"/>
      <c r="BJ650" s="8"/>
      <c r="BK650" s="3"/>
      <c r="BL650" s="3"/>
      <c r="BM650" s="8"/>
      <c r="BN650" s="8"/>
      <c r="BO650" s="3"/>
      <c r="BP650" s="3"/>
      <c r="BQ650" s="8"/>
      <c r="BR650" s="8"/>
      <c r="BS650" s="3"/>
      <c r="BT650" s="3"/>
      <c r="BU650" s="8"/>
      <c r="BV650" s="8"/>
      <c r="BW650" s="3"/>
      <c r="BX650" s="3"/>
      <c r="BY650" s="9"/>
      <c r="BZ650" s="9"/>
      <c r="CA650" s="3"/>
      <c r="CB650" s="3"/>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row>
    <row r="651" spans="1:124" ht="16" x14ac:dyDescent="0.2">
      <c r="A651" s="20"/>
      <c r="B651" s="2"/>
      <c r="C651" s="3"/>
      <c r="D651" s="4"/>
      <c r="E651" s="3"/>
      <c r="F651" s="3"/>
      <c r="G651" s="5"/>
      <c r="H651" s="3"/>
      <c r="I651" s="3"/>
      <c r="J651" s="3"/>
      <c r="K651" s="3"/>
      <c r="L651" s="6"/>
      <c r="M651" s="3"/>
      <c r="N651" s="3"/>
      <c r="O651" s="7"/>
      <c r="P651" s="20"/>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3"/>
      <c r="BC651" s="3"/>
      <c r="BD651" s="8"/>
      <c r="BE651" s="8"/>
      <c r="BF651" s="8"/>
      <c r="BG651" s="3"/>
      <c r="BH651" s="3"/>
      <c r="BI651" s="8"/>
      <c r="BJ651" s="8"/>
      <c r="BK651" s="3"/>
      <c r="BL651" s="3"/>
      <c r="BM651" s="8"/>
      <c r="BN651" s="8"/>
      <c r="BO651" s="3"/>
      <c r="BP651" s="3"/>
      <c r="BQ651" s="8"/>
      <c r="BR651" s="8"/>
      <c r="BS651" s="3"/>
      <c r="BT651" s="3"/>
      <c r="BU651" s="8"/>
      <c r="BV651" s="8"/>
      <c r="BW651" s="3"/>
      <c r="BX651" s="3"/>
      <c r="BY651" s="9"/>
      <c r="BZ651" s="9"/>
      <c r="CA651" s="3"/>
      <c r="CB651" s="3"/>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row>
    <row r="652" spans="1:124" ht="16" x14ac:dyDescent="0.2">
      <c r="A652" s="20"/>
      <c r="B652" s="2"/>
      <c r="C652" s="3"/>
      <c r="D652" s="4"/>
      <c r="E652" s="3"/>
      <c r="F652" s="3"/>
      <c r="G652" s="5"/>
      <c r="H652" s="3"/>
      <c r="I652" s="3"/>
      <c r="J652" s="3"/>
      <c r="K652" s="3"/>
      <c r="L652" s="6"/>
      <c r="M652" s="3"/>
      <c r="N652" s="3"/>
      <c r="O652" s="7"/>
      <c r="P652" s="20"/>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3"/>
      <c r="BC652" s="3"/>
      <c r="BD652" s="8"/>
      <c r="BE652" s="8"/>
      <c r="BF652" s="8"/>
      <c r="BG652" s="3"/>
      <c r="BH652" s="3"/>
      <c r="BI652" s="8"/>
      <c r="BJ652" s="8"/>
      <c r="BK652" s="3"/>
      <c r="BL652" s="3"/>
      <c r="BM652" s="8"/>
      <c r="BN652" s="8"/>
      <c r="BO652" s="3"/>
      <c r="BP652" s="3"/>
      <c r="BQ652" s="8"/>
      <c r="BR652" s="8"/>
      <c r="BS652" s="3"/>
      <c r="BT652" s="3"/>
      <c r="BU652" s="8"/>
      <c r="BV652" s="8"/>
      <c r="BW652" s="3"/>
      <c r="BX652" s="3"/>
      <c r="BY652" s="9"/>
      <c r="BZ652" s="9"/>
      <c r="CA652" s="3"/>
      <c r="CB652" s="3"/>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row>
    <row r="653" spans="1:124" ht="16" x14ac:dyDescent="0.2">
      <c r="A653" s="20"/>
      <c r="B653" s="2"/>
      <c r="C653" s="3"/>
      <c r="D653" s="4"/>
      <c r="E653" s="3"/>
      <c r="F653" s="3"/>
      <c r="G653" s="5"/>
      <c r="H653" s="3"/>
      <c r="I653" s="3"/>
      <c r="J653" s="3"/>
      <c r="K653" s="3"/>
      <c r="L653" s="6"/>
      <c r="M653" s="3"/>
      <c r="N653" s="3"/>
      <c r="O653" s="7"/>
      <c r="P653" s="20"/>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3"/>
      <c r="BC653" s="3"/>
      <c r="BD653" s="8"/>
      <c r="BE653" s="8"/>
      <c r="BF653" s="8"/>
      <c r="BG653" s="3"/>
      <c r="BH653" s="3"/>
      <c r="BI653" s="8"/>
      <c r="BJ653" s="8"/>
      <c r="BK653" s="3"/>
      <c r="BL653" s="3"/>
      <c r="BM653" s="8"/>
      <c r="BN653" s="8"/>
      <c r="BO653" s="3"/>
      <c r="BP653" s="3"/>
      <c r="BQ653" s="8"/>
      <c r="BR653" s="8"/>
      <c r="BS653" s="3"/>
      <c r="BT653" s="3"/>
      <c r="BU653" s="8"/>
      <c r="BV653" s="8"/>
      <c r="BW653" s="3"/>
      <c r="BX653" s="3"/>
      <c r="BY653" s="9"/>
      <c r="BZ653" s="9"/>
      <c r="CA653" s="3"/>
      <c r="CB653" s="3"/>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row>
    <row r="654" spans="1:124" ht="16" x14ac:dyDescent="0.2">
      <c r="A654" s="20"/>
      <c r="B654" s="2"/>
      <c r="C654" s="3"/>
      <c r="D654" s="4"/>
      <c r="E654" s="3"/>
      <c r="F654" s="3"/>
      <c r="G654" s="5"/>
      <c r="H654" s="3"/>
      <c r="I654" s="3"/>
      <c r="J654" s="3"/>
      <c r="K654" s="3"/>
      <c r="L654" s="6"/>
      <c r="M654" s="3"/>
      <c r="N654" s="3"/>
      <c r="O654" s="7"/>
      <c r="P654" s="20"/>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3"/>
      <c r="BC654" s="3"/>
      <c r="BD654" s="8"/>
      <c r="BE654" s="8"/>
      <c r="BF654" s="8"/>
      <c r="BG654" s="3"/>
      <c r="BH654" s="3"/>
      <c r="BI654" s="8"/>
      <c r="BJ654" s="8"/>
      <c r="BK654" s="3"/>
      <c r="BL654" s="3"/>
      <c r="BM654" s="8"/>
      <c r="BN654" s="8"/>
      <c r="BO654" s="3"/>
      <c r="BP654" s="3"/>
      <c r="BQ654" s="8"/>
      <c r="BR654" s="8"/>
      <c r="BS654" s="3"/>
      <c r="BT654" s="3"/>
      <c r="BU654" s="8"/>
      <c r="BV654" s="8"/>
      <c r="BW654" s="3"/>
      <c r="BX654" s="3"/>
      <c r="BY654" s="9"/>
      <c r="BZ654" s="9"/>
      <c r="CA654" s="3"/>
      <c r="CB654" s="3"/>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row>
    <row r="655" spans="1:124" ht="16" x14ac:dyDescent="0.2">
      <c r="A655" s="20"/>
      <c r="B655" s="2"/>
      <c r="C655" s="3"/>
      <c r="D655" s="4"/>
      <c r="E655" s="3"/>
      <c r="F655" s="3"/>
      <c r="G655" s="5"/>
      <c r="H655" s="3"/>
      <c r="I655" s="3"/>
      <c r="J655" s="3"/>
      <c r="K655" s="3"/>
      <c r="L655" s="6"/>
      <c r="M655" s="3"/>
      <c r="N655" s="3"/>
      <c r="O655" s="7"/>
      <c r="P655" s="20"/>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3"/>
      <c r="BC655" s="3"/>
      <c r="BD655" s="8"/>
      <c r="BE655" s="8"/>
      <c r="BF655" s="8"/>
      <c r="BG655" s="3"/>
      <c r="BH655" s="3"/>
      <c r="BI655" s="8"/>
      <c r="BJ655" s="8"/>
      <c r="BK655" s="3"/>
      <c r="BL655" s="3"/>
      <c r="BM655" s="8"/>
      <c r="BN655" s="8"/>
      <c r="BO655" s="3"/>
      <c r="BP655" s="3"/>
      <c r="BQ655" s="8"/>
      <c r="BR655" s="8"/>
      <c r="BS655" s="3"/>
      <c r="BT655" s="3"/>
      <c r="BU655" s="8"/>
      <c r="BV655" s="8"/>
      <c r="BW655" s="3"/>
      <c r="BX655" s="3"/>
      <c r="BY655" s="9"/>
      <c r="BZ655" s="9"/>
      <c r="CA655" s="3"/>
      <c r="CB655" s="3"/>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row>
    <row r="656" spans="1:124" ht="16" x14ac:dyDescent="0.2">
      <c r="A656" s="20"/>
      <c r="B656" s="2"/>
      <c r="C656" s="3"/>
      <c r="D656" s="4"/>
      <c r="E656" s="3"/>
      <c r="F656" s="3"/>
      <c r="G656" s="5"/>
      <c r="H656" s="3"/>
      <c r="I656" s="3"/>
      <c r="J656" s="3"/>
      <c r="K656" s="3"/>
      <c r="L656" s="6"/>
      <c r="M656" s="3"/>
      <c r="N656" s="3"/>
      <c r="O656" s="7"/>
      <c r="P656" s="20"/>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3"/>
      <c r="BC656" s="3"/>
      <c r="BD656" s="8"/>
      <c r="BE656" s="8"/>
      <c r="BF656" s="8"/>
      <c r="BG656" s="3"/>
      <c r="BH656" s="3"/>
      <c r="BI656" s="8"/>
      <c r="BJ656" s="8"/>
      <c r="BK656" s="3"/>
      <c r="BL656" s="3"/>
      <c r="BM656" s="8"/>
      <c r="BN656" s="8"/>
      <c r="BO656" s="3"/>
      <c r="BP656" s="3"/>
      <c r="BQ656" s="8"/>
      <c r="BR656" s="8"/>
      <c r="BS656" s="3"/>
      <c r="BT656" s="3"/>
      <c r="BU656" s="8"/>
      <c r="BV656" s="8"/>
      <c r="BW656" s="3"/>
      <c r="BX656" s="3"/>
      <c r="BY656" s="9"/>
      <c r="BZ656" s="9"/>
      <c r="CA656" s="3"/>
      <c r="CB656" s="3"/>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row>
    <row r="657" spans="1:124" ht="16" x14ac:dyDescent="0.2">
      <c r="A657" s="20"/>
      <c r="B657" s="2"/>
      <c r="C657" s="3"/>
      <c r="D657" s="4"/>
      <c r="E657" s="3"/>
      <c r="F657" s="3"/>
      <c r="G657" s="5"/>
      <c r="H657" s="3"/>
      <c r="I657" s="3"/>
      <c r="J657" s="3"/>
      <c r="K657" s="3"/>
      <c r="L657" s="6"/>
      <c r="M657" s="3"/>
      <c r="N657" s="3"/>
      <c r="O657" s="7"/>
      <c r="P657" s="20"/>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3"/>
      <c r="BC657" s="3"/>
      <c r="BD657" s="8"/>
      <c r="BE657" s="8"/>
      <c r="BF657" s="8"/>
      <c r="BG657" s="3"/>
      <c r="BH657" s="3"/>
      <c r="BI657" s="8"/>
      <c r="BJ657" s="8"/>
      <c r="BK657" s="3"/>
      <c r="BL657" s="3"/>
      <c r="BM657" s="8"/>
      <c r="BN657" s="8"/>
      <c r="BO657" s="3"/>
      <c r="BP657" s="3"/>
      <c r="BQ657" s="8"/>
      <c r="BR657" s="8"/>
      <c r="BS657" s="3"/>
      <c r="BT657" s="3"/>
      <c r="BU657" s="8"/>
      <c r="BV657" s="8"/>
      <c r="BW657" s="3"/>
      <c r="BX657" s="3"/>
      <c r="BY657" s="9"/>
      <c r="BZ657" s="9"/>
      <c r="CA657" s="3"/>
      <c r="CB657" s="3"/>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row>
    <row r="658" spans="1:124" ht="16" x14ac:dyDescent="0.2">
      <c r="A658" s="20"/>
      <c r="B658" s="2"/>
      <c r="C658" s="3"/>
      <c r="D658" s="4"/>
      <c r="E658" s="3"/>
      <c r="F658" s="3"/>
      <c r="G658" s="5"/>
      <c r="H658" s="3"/>
      <c r="I658" s="3"/>
      <c r="J658" s="3"/>
      <c r="K658" s="3"/>
      <c r="L658" s="6"/>
      <c r="M658" s="3"/>
      <c r="N658" s="3"/>
      <c r="O658" s="7"/>
      <c r="P658" s="20"/>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3"/>
      <c r="BC658" s="3"/>
      <c r="BD658" s="8"/>
      <c r="BE658" s="8"/>
      <c r="BF658" s="8"/>
      <c r="BG658" s="3"/>
      <c r="BH658" s="3"/>
      <c r="BI658" s="8"/>
      <c r="BJ658" s="8"/>
      <c r="BK658" s="3"/>
      <c r="BL658" s="3"/>
      <c r="BM658" s="8"/>
      <c r="BN658" s="8"/>
      <c r="BO658" s="3"/>
      <c r="BP658" s="3"/>
      <c r="BQ658" s="8"/>
      <c r="BR658" s="8"/>
      <c r="BS658" s="3"/>
      <c r="BT658" s="3"/>
      <c r="BU658" s="8"/>
      <c r="BV658" s="8"/>
      <c r="BW658" s="3"/>
      <c r="BX658" s="3"/>
      <c r="BY658" s="9"/>
      <c r="BZ658" s="9"/>
      <c r="CA658" s="3"/>
      <c r="CB658" s="3"/>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row>
    <row r="659" spans="1:124" ht="16" x14ac:dyDescent="0.2">
      <c r="A659" s="20"/>
      <c r="B659" s="2"/>
      <c r="C659" s="3"/>
      <c r="D659" s="4"/>
      <c r="E659" s="3"/>
      <c r="F659" s="3"/>
      <c r="G659" s="5"/>
      <c r="H659" s="3"/>
      <c r="I659" s="3"/>
      <c r="J659" s="3"/>
      <c r="K659" s="3"/>
      <c r="L659" s="6"/>
      <c r="M659" s="3"/>
      <c r="N659" s="3"/>
      <c r="O659" s="7"/>
      <c r="P659" s="20"/>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3"/>
      <c r="BC659" s="3"/>
      <c r="BD659" s="8"/>
      <c r="BE659" s="8"/>
      <c r="BF659" s="8"/>
      <c r="BG659" s="3"/>
      <c r="BH659" s="3"/>
      <c r="BI659" s="8"/>
      <c r="BJ659" s="8"/>
      <c r="BK659" s="3"/>
      <c r="BL659" s="3"/>
      <c r="BM659" s="8"/>
      <c r="BN659" s="8"/>
      <c r="BO659" s="3"/>
      <c r="BP659" s="3"/>
      <c r="BQ659" s="8"/>
      <c r="BR659" s="8"/>
      <c r="BS659" s="3"/>
      <c r="BT659" s="3"/>
      <c r="BU659" s="8"/>
      <c r="BV659" s="8"/>
      <c r="BW659" s="3"/>
      <c r="BX659" s="3"/>
      <c r="BY659" s="9"/>
      <c r="BZ659" s="9"/>
      <c r="CA659" s="3"/>
      <c r="CB659" s="3"/>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row>
    <row r="660" spans="1:124" ht="16" x14ac:dyDescent="0.2">
      <c r="A660" s="20"/>
      <c r="B660" s="2"/>
      <c r="C660" s="3"/>
      <c r="D660" s="4"/>
      <c r="E660" s="3"/>
      <c r="F660" s="3"/>
      <c r="G660" s="5"/>
      <c r="H660" s="3"/>
      <c r="I660" s="3"/>
      <c r="J660" s="3"/>
      <c r="K660" s="3"/>
      <c r="L660" s="6"/>
      <c r="M660" s="3"/>
      <c r="N660" s="3"/>
      <c r="O660" s="7"/>
      <c r="P660" s="20"/>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3"/>
      <c r="BC660" s="3"/>
      <c r="BD660" s="8"/>
      <c r="BE660" s="8"/>
      <c r="BF660" s="8"/>
      <c r="BG660" s="3"/>
      <c r="BH660" s="3"/>
      <c r="BI660" s="8"/>
      <c r="BJ660" s="8"/>
      <c r="BK660" s="3"/>
      <c r="BL660" s="3"/>
      <c r="BM660" s="8"/>
      <c r="BN660" s="8"/>
      <c r="BO660" s="3"/>
      <c r="BP660" s="3"/>
      <c r="BQ660" s="8"/>
      <c r="BR660" s="8"/>
      <c r="BS660" s="3"/>
      <c r="BT660" s="3"/>
      <c r="BU660" s="8"/>
      <c r="BV660" s="8"/>
      <c r="BW660" s="3"/>
      <c r="BX660" s="3"/>
      <c r="BY660" s="9"/>
      <c r="BZ660" s="9"/>
      <c r="CA660" s="3"/>
      <c r="CB660" s="3"/>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row>
    <row r="661" spans="1:124" ht="16" x14ac:dyDescent="0.2">
      <c r="A661" s="20"/>
      <c r="B661" s="2"/>
      <c r="C661" s="3"/>
      <c r="D661" s="4"/>
      <c r="E661" s="3"/>
      <c r="F661" s="3"/>
      <c r="G661" s="5"/>
      <c r="H661" s="3"/>
      <c r="I661" s="3"/>
      <c r="J661" s="3"/>
      <c r="K661" s="3"/>
      <c r="L661" s="6"/>
      <c r="M661" s="3"/>
      <c r="N661" s="3"/>
      <c r="O661" s="7"/>
      <c r="P661" s="20"/>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3"/>
      <c r="BC661" s="3"/>
      <c r="BD661" s="8"/>
      <c r="BE661" s="8"/>
      <c r="BF661" s="8"/>
      <c r="BG661" s="3"/>
      <c r="BH661" s="3"/>
      <c r="BI661" s="8"/>
      <c r="BJ661" s="8"/>
      <c r="BK661" s="3"/>
      <c r="BL661" s="3"/>
      <c r="BM661" s="8"/>
      <c r="BN661" s="8"/>
      <c r="BO661" s="3"/>
      <c r="BP661" s="3"/>
      <c r="BQ661" s="8"/>
      <c r="BR661" s="8"/>
      <c r="BS661" s="3"/>
      <c r="BT661" s="3"/>
      <c r="BU661" s="8"/>
      <c r="BV661" s="8"/>
      <c r="BW661" s="3"/>
      <c r="BX661" s="3"/>
      <c r="BY661" s="9"/>
      <c r="BZ661" s="9"/>
      <c r="CA661" s="3"/>
      <c r="CB661" s="3"/>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row>
    <row r="662" spans="1:124" ht="16" x14ac:dyDescent="0.2">
      <c r="A662" s="20"/>
      <c r="B662" s="2"/>
      <c r="C662" s="3"/>
      <c r="D662" s="4"/>
      <c r="E662" s="3"/>
      <c r="F662" s="3"/>
      <c r="G662" s="5"/>
      <c r="H662" s="3"/>
      <c r="I662" s="3"/>
      <c r="J662" s="3"/>
      <c r="K662" s="3"/>
      <c r="L662" s="6"/>
      <c r="M662" s="3"/>
      <c r="N662" s="3"/>
      <c r="O662" s="7"/>
      <c r="P662" s="20"/>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3"/>
      <c r="BC662" s="3"/>
      <c r="BD662" s="8"/>
      <c r="BE662" s="8"/>
      <c r="BF662" s="8"/>
      <c r="BG662" s="3"/>
      <c r="BH662" s="3"/>
      <c r="BI662" s="8"/>
      <c r="BJ662" s="8"/>
      <c r="BK662" s="3"/>
      <c r="BL662" s="3"/>
      <c r="BM662" s="8"/>
      <c r="BN662" s="8"/>
      <c r="BO662" s="3"/>
      <c r="BP662" s="3"/>
      <c r="BQ662" s="8"/>
      <c r="BR662" s="8"/>
      <c r="BS662" s="3"/>
      <c r="BT662" s="3"/>
      <c r="BU662" s="8"/>
      <c r="BV662" s="8"/>
      <c r="BW662" s="3"/>
      <c r="BX662" s="3"/>
      <c r="BY662" s="9"/>
      <c r="BZ662" s="9"/>
      <c r="CA662" s="3"/>
      <c r="CB662" s="3"/>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row>
    <row r="663" spans="1:124" ht="16" x14ac:dyDescent="0.2">
      <c r="A663" s="20"/>
      <c r="B663" s="2"/>
      <c r="C663" s="3"/>
      <c r="D663" s="4"/>
      <c r="E663" s="3"/>
      <c r="F663" s="3"/>
      <c r="G663" s="5"/>
      <c r="H663" s="3"/>
      <c r="I663" s="3"/>
      <c r="J663" s="3"/>
      <c r="K663" s="3"/>
      <c r="L663" s="6"/>
      <c r="M663" s="3"/>
      <c r="N663" s="3"/>
      <c r="O663" s="7"/>
      <c r="P663" s="20"/>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3"/>
      <c r="BC663" s="3"/>
      <c r="BD663" s="8"/>
      <c r="BE663" s="8"/>
      <c r="BF663" s="8"/>
      <c r="BG663" s="3"/>
      <c r="BH663" s="3"/>
      <c r="BI663" s="8"/>
      <c r="BJ663" s="8"/>
      <c r="BK663" s="3"/>
      <c r="BL663" s="3"/>
      <c r="BM663" s="8"/>
      <c r="BN663" s="8"/>
      <c r="BO663" s="3"/>
      <c r="BP663" s="3"/>
      <c r="BQ663" s="8"/>
      <c r="BR663" s="8"/>
      <c r="BS663" s="3"/>
      <c r="BT663" s="3"/>
      <c r="BU663" s="8"/>
      <c r="BV663" s="8"/>
      <c r="BW663" s="3"/>
      <c r="BX663" s="3"/>
      <c r="BY663" s="9"/>
      <c r="BZ663" s="9"/>
      <c r="CA663" s="3"/>
      <c r="CB663" s="3"/>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row>
    <row r="664" spans="1:124" ht="16" x14ac:dyDescent="0.2">
      <c r="A664" s="20"/>
      <c r="B664" s="2"/>
      <c r="C664" s="3"/>
      <c r="D664" s="4"/>
      <c r="E664" s="3"/>
      <c r="F664" s="3"/>
      <c r="G664" s="5"/>
      <c r="H664" s="3"/>
      <c r="I664" s="3"/>
      <c r="J664" s="3"/>
      <c r="K664" s="3"/>
      <c r="L664" s="6"/>
      <c r="M664" s="3"/>
      <c r="N664" s="3"/>
      <c r="O664" s="7"/>
      <c r="P664" s="20"/>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3"/>
      <c r="BC664" s="3"/>
      <c r="BD664" s="8"/>
      <c r="BE664" s="8"/>
      <c r="BF664" s="8"/>
      <c r="BG664" s="3"/>
      <c r="BH664" s="3"/>
      <c r="BI664" s="8"/>
      <c r="BJ664" s="8"/>
      <c r="BK664" s="3"/>
      <c r="BL664" s="3"/>
      <c r="BM664" s="8"/>
      <c r="BN664" s="8"/>
      <c r="BO664" s="3"/>
      <c r="BP664" s="3"/>
      <c r="BQ664" s="8"/>
      <c r="BR664" s="8"/>
      <c r="BS664" s="3"/>
      <c r="BT664" s="3"/>
      <c r="BU664" s="8"/>
      <c r="BV664" s="8"/>
      <c r="BW664" s="3"/>
      <c r="BX664" s="3"/>
      <c r="BY664" s="9"/>
      <c r="BZ664" s="9"/>
      <c r="CA664" s="3"/>
      <c r="CB664" s="3"/>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row>
    <row r="665" spans="1:124" ht="16" x14ac:dyDescent="0.2">
      <c r="A665" s="20"/>
      <c r="B665" s="2"/>
      <c r="C665" s="3"/>
      <c r="D665" s="4"/>
      <c r="E665" s="3"/>
      <c r="F665" s="3"/>
      <c r="G665" s="5"/>
      <c r="H665" s="3"/>
      <c r="I665" s="3"/>
      <c r="J665" s="3"/>
      <c r="K665" s="3"/>
      <c r="L665" s="6"/>
      <c r="M665" s="3"/>
      <c r="N665" s="3"/>
      <c r="O665" s="7"/>
      <c r="P665" s="20"/>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3"/>
      <c r="BC665" s="3"/>
      <c r="BD665" s="8"/>
      <c r="BE665" s="8"/>
      <c r="BF665" s="8"/>
      <c r="BG665" s="3"/>
      <c r="BH665" s="3"/>
      <c r="BI665" s="8"/>
      <c r="BJ665" s="8"/>
      <c r="BK665" s="3"/>
      <c r="BL665" s="3"/>
      <c r="BM665" s="8"/>
      <c r="BN665" s="8"/>
      <c r="BO665" s="3"/>
      <c r="BP665" s="3"/>
      <c r="BQ665" s="8"/>
      <c r="BR665" s="8"/>
      <c r="BS665" s="3"/>
      <c r="BT665" s="3"/>
      <c r="BU665" s="8"/>
      <c r="BV665" s="8"/>
      <c r="BW665" s="3"/>
      <c r="BX665" s="3"/>
      <c r="BY665" s="9"/>
      <c r="BZ665" s="9"/>
      <c r="CA665" s="3"/>
      <c r="CB665" s="3"/>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row>
    <row r="666" spans="1:124" ht="16" x14ac:dyDescent="0.2">
      <c r="A666" s="20"/>
      <c r="B666" s="2"/>
      <c r="C666" s="3"/>
      <c r="D666" s="4"/>
      <c r="E666" s="3"/>
      <c r="F666" s="3"/>
      <c r="G666" s="5"/>
      <c r="H666" s="3"/>
      <c r="I666" s="3"/>
      <c r="J666" s="3"/>
      <c r="K666" s="3"/>
      <c r="L666" s="6"/>
      <c r="M666" s="3"/>
      <c r="N666" s="3"/>
      <c r="O666" s="7"/>
      <c r="P666" s="20"/>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3"/>
      <c r="BC666" s="3"/>
      <c r="BD666" s="8"/>
      <c r="BE666" s="8"/>
      <c r="BF666" s="8"/>
      <c r="BG666" s="3"/>
      <c r="BH666" s="3"/>
      <c r="BI666" s="8"/>
      <c r="BJ666" s="8"/>
      <c r="BK666" s="3"/>
      <c r="BL666" s="3"/>
      <c r="BM666" s="8"/>
      <c r="BN666" s="8"/>
      <c r="BO666" s="3"/>
      <c r="BP666" s="3"/>
      <c r="BQ666" s="8"/>
      <c r="BR666" s="8"/>
      <c r="BS666" s="3"/>
      <c r="BT666" s="3"/>
      <c r="BU666" s="8"/>
      <c r="BV666" s="8"/>
      <c r="BW666" s="3"/>
      <c r="BX666" s="3"/>
      <c r="BY666" s="9"/>
      <c r="BZ666" s="9"/>
      <c r="CA666" s="3"/>
      <c r="CB666" s="3"/>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row>
    <row r="667" spans="1:124" ht="16" x14ac:dyDescent="0.2">
      <c r="A667" s="20"/>
      <c r="B667" s="2"/>
      <c r="C667" s="3"/>
      <c r="D667" s="4"/>
      <c r="E667" s="3"/>
      <c r="F667" s="3"/>
      <c r="G667" s="5"/>
      <c r="H667" s="3"/>
      <c r="I667" s="3"/>
      <c r="J667" s="3"/>
      <c r="K667" s="3"/>
      <c r="L667" s="6"/>
      <c r="M667" s="3"/>
      <c r="N667" s="3"/>
      <c r="O667" s="7"/>
      <c r="P667" s="20"/>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3"/>
      <c r="BC667" s="3"/>
      <c r="BD667" s="8"/>
      <c r="BE667" s="8"/>
      <c r="BF667" s="8"/>
      <c r="BG667" s="3"/>
      <c r="BH667" s="3"/>
      <c r="BI667" s="8"/>
      <c r="BJ667" s="8"/>
      <c r="BK667" s="3"/>
      <c r="BL667" s="3"/>
      <c r="BM667" s="8"/>
      <c r="BN667" s="8"/>
      <c r="BO667" s="3"/>
      <c r="BP667" s="3"/>
      <c r="BQ667" s="8"/>
      <c r="BR667" s="8"/>
      <c r="BS667" s="3"/>
      <c r="BT667" s="3"/>
      <c r="BU667" s="8"/>
      <c r="BV667" s="8"/>
      <c r="BW667" s="3"/>
      <c r="BX667" s="3"/>
      <c r="BY667" s="9"/>
      <c r="BZ667" s="9"/>
      <c r="CA667" s="3"/>
      <c r="CB667" s="3"/>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row>
    <row r="668" spans="1:124" ht="16" x14ac:dyDescent="0.2">
      <c r="A668" s="20"/>
      <c r="B668" s="2"/>
      <c r="C668" s="3"/>
      <c r="D668" s="4"/>
      <c r="E668" s="3"/>
      <c r="F668" s="3"/>
      <c r="G668" s="5"/>
      <c r="H668" s="3"/>
      <c r="I668" s="3"/>
      <c r="J668" s="3"/>
      <c r="K668" s="3"/>
      <c r="L668" s="6"/>
      <c r="M668" s="3"/>
      <c r="N668" s="3"/>
      <c r="O668" s="7"/>
      <c r="P668" s="20"/>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3"/>
      <c r="BC668" s="3"/>
      <c r="BD668" s="8"/>
      <c r="BE668" s="8"/>
      <c r="BF668" s="8"/>
      <c r="BG668" s="3"/>
      <c r="BH668" s="3"/>
      <c r="BI668" s="8"/>
      <c r="BJ668" s="8"/>
      <c r="BK668" s="3"/>
      <c r="BL668" s="3"/>
      <c r="BM668" s="8"/>
      <c r="BN668" s="8"/>
      <c r="BO668" s="3"/>
      <c r="BP668" s="3"/>
      <c r="BQ668" s="8"/>
      <c r="BR668" s="8"/>
      <c r="BS668" s="3"/>
      <c r="BT668" s="3"/>
      <c r="BU668" s="8"/>
      <c r="BV668" s="8"/>
      <c r="BW668" s="3"/>
      <c r="BX668" s="3"/>
      <c r="BY668" s="9"/>
      <c r="BZ668" s="9"/>
      <c r="CA668" s="3"/>
      <c r="CB668" s="3"/>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row>
    <row r="669" spans="1:124" ht="16" x14ac:dyDescent="0.2">
      <c r="A669" s="20"/>
      <c r="B669" s="2"/>
      <c r="C669" s="3"/>
      <c r="D669" s="4"/>
      <c r="E669" s="3"/>
      <c r="F669" s="3"/>
      <c r="G669" s="5"/>
      <c r="H669" s="3"/>
      <c r="I669" s="3"/>
      <c r="J669" s="3"/>
      <c r="K669" s="3"/>
      <c r="L669" s="6"/>
      <c r="M669" s="3"/>
      <c r="N669" s="3"/>
      <c r="O669" s="7"/>
      <c r="P669" s="20"/>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3"/>
      <c r="BC669" s="3"/>
      <c r="BD669" s="8"/>
      <c r="BE669" s="8"/>
      <c r="BF669" s="8"/>
      <c r="BG669" s="3"/>
      <c r="BH669" s="3"/>
      <c r="BI669" s="8"/>
      <c r="BJ669" s="8"/>
      <c r="BK669" s="3"/>
      <c r="BL669" s="3"/>
      <c r="BM669" s="8"/>
      <c r="BN669" s="8"/>
      <c r="BO669" s="3"/>
      <c r="BP669" s="3"/>
      <c r="BQ669" s="8"/>
      <c r="BR669" s="8"/>
      <c r="BS669" s="3"/>
      <c r="BT669" s="3"/>
      <c r="BU669" s="8"/>
      <c r="BV669" s="8"/>
      <c r="BW669" s="3"/>
      <c r="BX669" s="3"/>
      <c r="BY669" s="9"/>
      <c r="BZ669" s="9"/>
      <c r="CA669" s="3"/>
      <c r="CB669" s="3"/>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row>
    <row r="670" spans="1:124" ht="16" x14ac:dyDescent="0.2">
      <c r="A670" s="20"/>
      <c r="B670" s="2"/>
      <c r="C670" s="3"/>
      <c r="D670" s="4"/>
      <c r="E670" s="3"/>
      <c r="F670" s="3"/>
      <c r="G670" s="5"/>
      <c r="H670" s="3"/>
      <c r="I670" s="3"/>
      <c r="J670" s="3"/>
      <c r="K670" s="3"/>
      <c r="L670" s="6"/>
      <c r="M670" s="3"/>
      <c r="N670" s="3"/>
      <c r="O670" s="7"/>
      <c r="P670" s="20"/>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3"/>
      <c r="BC670" s="3"/>
      <c r="BD670" s="8"/>
      <c r="BE670" s="8"/>
      <c r="BF670" s="8"/>
      <c r="BG670" s="3"/>
      <c r="BH670" s="3"/>
      <c r="BI670" s="8"/>
      <c r="BJ670" s="8"/>
      <c r="BK670" s="3"/>
      <c r="BL670" s="3"/>
      <c r="BM670" s="8"/>
      <c r="BN670" s="8"/>
      <c r="BO670" s="3"/>
      <c r="BP670" s="3"/>
      <c r="BQ670" s="8"/>
      <c r="BR670" s="8"/>
      <c r="BS670" s="3"/>
      <c r="BT670" s="3"/>
      <c r="BU670" s="8"/>
      <c r="BV670" s="8"/>
      <c r="BW670" s="3"/>
      <c r="BX670" s="3"/>
      <c r="BY670" s="9"/>
      <c r="BZ670" s="9"/>
      <c r="CA670" s="3"/>
      <c r="CB670" s="3"/>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row>
    <row r="671" spans="1:124" ht="16" x14ac:dyDescent="0.2">
      <c r="A671" s="20"/>
      <c r="B671" s="2"/>
      <c r="C671" s="3"/>
      <c r="D671" s="4"/>
      <c r="E671" s="3"/>
      <c r="F671" s="3"/>
      <c r="G671" s="5"/>
      <c r="H671" s="3"/>
      <c r="I671" s="3"/>
      <c r="J671" s="3"/>
      <c r="K671" s="3"/>
      <c r="L671" s="6"/>
      <c r="M671" s="3"/>
      <c r="N671" s="3"/>
      <c r="O671" s="7"/>
      <c r="P671" s="20"/>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3"/>
      <c r="BC671" s="3"/>
      <c r="BD671" s="8"/>
      <c r="BE671" s="8"/>
      <c r="BF671" s="8"/>
      <c r="BG671" s="3"/>
      <c r="BH671" s="3"/>
      <c r="BI671" s="8"/>
      <c r="BJ671" s="8"/>
      <c r="BK671" s="3"/>
      <c r="BL671" s="3"/>
      <c r="BM671" s="8"/>
      <c r="BN671" s="8"/>
      <c r="BO671" s="3"/>
      <c r="BP671" s="3"/>
      <c r="BQ671" s="8"/>
      <c r="BR671" s="8"/>
      <c r="BS671" s="3"/>
      <c r="BT671" s="3"/>
      <c r="BU671" s="8"/>
      <c r="BV671" s="8"/>
      <c r="BW671" s="3"/>
      <c r="BX671" s="3"/>
      <c r="BY671" s="9"/>
      <c r="BZ671" s="9"/>
      <c r="CA671" s="3"/>
      <c r="CB671" s="3"/>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row>
    <row r="672" spans="1:124" ht="16" x14ac:dyDescent="0.2">
      <c r="A672" s="20"/>
      <c r="B672" s="2"/>
      <c r="C672" s="3"/>
      <c r="D672" s="4"/>
      <c r="E672" s="3"/>
      <c r="F672" s="3"/>
      <c r="G672" s="5"/>
      <c r="H672" s="3"/>
      <c r="I672" s="3"/>
      <c r="J672" s="3"/>
      <c r="K672" s="3"/>
      <c r="L672" s="6"/>
      <c r="M672" s="3"/>
      <c r="N672" s="3"/>
      <c r="O672" s="7"/>
      <c r="P672" s="20"/>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3"/>
      <c r="BC672" s="3"/>
      <c r="BD672" s="8"/>
      <c r="BE672" s="8"/>
      <c r="BF672" s="8"/>
      <c r="BG672" s="3"/>
      <c r="BH672" s="3"/>
      <c r="BI672" s="8"/>
      <c r="BJ672" s="8"/>
      <c r="BK672" s="3"/>
      <c r="BL672" s="3"/>
      <c r="BM672" s="8"/>
      <c r="BN672" s="8"/>
      <c r="BO672" s="3"/>
      <c r="BP672" s="3"/>
      <c r="BQ672" s="8"/>
      <c r="BR672" s="8"/>
      <c r="BS672" s="3"/>
      <c r="BT672" s="3"/>
      <c r="BU672" s="8"/>
      <c r="BV672" s="8"/>
      <c r="BW672" s="3"/>
      <c r="BX672" s="3"/>
      <c r="BY672" s="9"/>
      <c r="BZ672" s="9"/>
      <c r="CA672" s="3"/>
      <c r="CB672" s="3"/>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row>
    <row r="673" spans="1:124" ht="16" x14ac:dyDescent="0.2">
      <c r="A673" s="20"/>
      <c r="B673" s="2"/>
      <c r="C673" s="3"/>
      <c r="D673" s="4"/>
      <c r="E673" s="3"/>
      <c r="F673" s="3"/>
      <c r="G673" s="5"/>
      <c r="H673" s="3"/>
      <c r="I673" s="3"/>
      <c r="J673" s="3"/>
      <c r="K673" s="3"/>
      <c r="L673" s="6"/>
      <c r="M673" s="3"/>
      <c r="N673" s="3"/>
      <c r="O673" s="7"/>
      <c r="P673" s="20"/>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3"/>
      <c r="BC673" s="3"/>
      <c r="BD673" s="8"/>
      <c r="BE673" s="8"/>
      <c r="BF673" s="8"/>
      <c r="BG673" s="3"/>
      <c r="BH673" s="3"/>
      <c r="BI673" s="8"/>
      <c r="BJ673" s="8"/>
      <c r="BK673" s="3"/>
      <c r="BL673" s="3"/>
      <c r="BM673" s="8"/>
      <c r="BN673" s="8"/>
      <c r="BO673" s="3"/>
      <c r="BP673" s="3"/>
      <c r="BQ673" s="8"/>
      <c r="BR673" s="8"/>
      <c r="BS673" s="3"/>
      <c r="BT673" s="3"/>
      <c r="BU673" s="8"/>
      <c r="BV673" s="8"/>
      <c r="BW673" s="3"/>
      <c r="BX673" s="3"/>
      <c r="BY673" s="9"/>
      <c r="BZ673" s="9"/>
      <c r="CA673" s="3"/>
      <c r="CB673" s="3"/>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row>
    <row r="674" spans="1:124" ht="16" x14ac:dyDescent="0.2">
      <c r="A674" s="20"/>
      <c r="B674" s="2"/>
      <c r="C674" s="3"/>
      <c r="D674" s="4"/>
      <c r="E674" s="3"/>
      <c r="F674" s="3"/>
      <c r="G674" s="5"/>
      <c r="H674" s="3"/>
      <c r="I674" s="3"/>
      <c r="J674" s="3"/>
      <c r="K674" s="3"/>
      <c r="L674" s="6"/>
      <c r="M674" s="3"/>
      <c r="N674" s="3"/>
      <c r="O674" s="7"/>
      <c r="P674" s="20"/>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3"/>
      <c r="BC674" s="3"/>
      <c r="BD674" s="8"/>
      <c r="BE674" s="8"/>
      <c r="BF674" s="8"/>
      <c r="BG674" s="3"/>
      <c r="BH674" s="3"/>
      <c r="BI674" s="8"/>
      <c r="BJ674" s="8"/>
      <c r="BK674" s="3"/>
      <c r="BL674" s="3"/>
      <c r="BM674" s="8"/>
      <c r="BN674" s="8"/>
      <c r="BO674" s="3"/>
      <c r="BP674" s="3"/>
      <c r="BQ674" s="8"/>
      <c r="BR674" s="8"/>
      <c r="BS674" s="3"/>
      <c r="BT674" s="3"/>
      <c r="BU674" s="8"/>
      <c r="BV674" s="8"/>
      <c r="BW674" s="3"/>
      <c r="BX674" s="3"/>
      <c r="BY674" s="9"/>
      <c r="BZ674" s="9"/>
      <c r="CA674" s="3"/>
      <c r="CB674" s="3"/>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row>
    <row r="675" spans="1:124" ht="16" x14ac:dyDescent="0.2">
      <c r="A675" s="20"/>
      <c r="B675" s="2"/>
      <c r="C675" s="3"/>
      <c r="D675" s="4"/>
      <c r="E675" s="3"/>
      <c r="F675" s="3"/>
      <c r="G675" s="5"/>
      <c r="H675" s="3"/>
      <c r="I675" s="3"/>
      <c r="J675" s="3"/>
      <c r="K675" s="3"/>
      <c r="L675" s="6"/>
      <c r="M675" s="3"/>
      <c r="N675" s="3"/>
      <c r="O675" s="7"/>
      <c r="P675" s="20"/>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3"/>
      <c r="BC675" s="3"/>
      <c r="BD675" s="8"/>
      <c r="BE675" s="8"/>
      <c r="BF675" s="8"/>
      <c r="BG675" s="3"/>
      <c r="BH675" s="3"/>
      <c r="BI675" s="8"/>
      <c r="BJ675" s="8"/>
      <c r="BK675" s="3"/>
      <c r="BL675" s="3"/>
      <c r="BM675" s="8"/>
      <c r="BN675" s="8"/>
      <c r="BO675" s="3"/>
      <c r="BP675" s="3"/>
      <c r="BQ675" s="8"/>
      <c r="BR675" s="8"/>
      <c r="BS675" s="3"/>
      <c r="BT675" s="3"/>
      <c r="BU675" s="8"/>
      <c r="BV675" s="8"/>
      <c r="BW675" s="3"/>
      <c r="BX675" s="3"/>
      <c r="BY675" s="9"/>
      <c r="BZ675" s="9"/>
      <c r="CA675" s="3"/>
      <c r="CB675" s="3"/>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row>
    <row r="676" spans="1:124" ht="16" x14ac:dyDescent="0.2">
      <c r="A676" s="20"/>
      <c r="B676" s="2"/>
      <c r="C676" s="3"/>
      <c r="D676" s="4"/>
      <c r="E676" s="3"/>
      <c r="F676" s="3"/>
      <c r="G676" s="5"/>
      <c r="H676" s="3"/>
      <c r="I676" s="3"/>
      <c r="J676" s="3"/>
      <c r="K676" s="3"/>
      <c r="L676" s="6"/>
      <c r="M676" s="3"/>
      <c r="N676" s="3"/>
      <c r="O676" s="7"/>
      <c r="P676" s="20"/>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3"/>
      <c r="BC676" s="3"/>
      <c r="BD676" s="8"/>
      <c r="BE676" s="8"/>
      <c r="BF676" s="8"/>
      <c r="BG676" s="3"/>
      <c r="BH676" s="3"/>
      <c r="BI676" s="8"/>
      <c r="BJ676" s="8"/>
      <c r="BK676" s="3"/>
      <c r="BL676" s="3"/>
      <c r="BM676" s="8"/>
      <c r="BN676" s="8"/>
      <c r="BO676" s="3"/>
      <c r="BP676" s="3"/>
      <c r="BQ676" s="8"/>
      <c r="BR676" s="8"/>
      <c r="BS676" s="3"/>
      <c r="BT676" s="3"/>
      <c r="BU676" s="8"/>
      <c r="BV676" s="8"/>
      <c r="BW676" s="3"/>
      <c r="BX676" s="3"/>
      <c r="BY676" s="9"/>
      <c r="BZ676" s="9"/>
      <c r="CA676" s="3"/>
      <c r="CB676" s="3"/>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row>
    <row r="677" spans="1:124" ht="16" x14ac:dyDescent="0.2">
      <c r="A677" s="20"/>
      <c r="B677" s="2"/>
      <c r="C677" s="3"/>
      <c r="D677" s="4"/>
      <c r="E677" s="3"/>
      <c r="F677" s="3"/>
      <c r="G677" s="5"/>
      <c r="H677" s="3"/>
      <c r="I677" s="3"/>
      <c r="J677" s="3"/>
      <c r="K677" s="3"/>
      <c r="L677" s="6"/>
      <c r="M677" s="3"/>
      <c r="N677" s="3"/>
      <c r="O677" s="7"/>
      <c r="P677" s="20"/>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3"/>
      <c r="BC677" s="3"/>
      <c r="BD677" s="8"/>
      <c r="BE677" s="8"/>
      <c r="BF677" s="8"/>
      <c r="BG677" s="3"/>
      <c r="BH677" s="3"/>
      <c r="BI677" s="8"/>
      <c r="BJ677" s="8"/>
      <c r="BK677" s="3"/>
      <c r="BL677" s="3"/>
      <c r="BM677" s="8"/>
      <c r="BN677" s="8"/>
      <c r="BO677" s="3"/>
      <c r="BP677" s="3"/>
      <c r="BQ677" s="8"/>
      <c r="BR677" s="8"/>
      <c r="BS677" s="3"/>
      <c r="BT677" s="3"/>
      <c r="BU677" s="8"/>
      <c r="BV677" s="8"/>
      <c r="BW677" s="3"/>
      <c r="BX677" s="3"/>
      <c r="BY677" s="9"/>
      <c r="BZ677" s="9"/>
      <c r="CA677" s="3"/>
      <c r="CB677" s="3"/>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row>
    <row r="678" spans="1:124" ht="16" x14ac:dyDescent="0.2">
      <c r="A678" s="20"/>
      <c r="B678" s="2"/>
      <c r="C678" s="3"/>
      <c r="D678" s="4"/>
      <c r="E678" s="3"/>
      <c r="F678" s="3"/>
      <c r="G678" s="5"/>
      <c r="H678" s="3"/>
      <c r="I678" s="3"/>
      <c r="J678" s="3"/>
      <c r="K678" s="3"/>
      <c r="L678" s="6"/>
      <c r="M678" s="3"/>
      <c r="N678" s="3"/>
      <c r="O678" s="7"/>
      <c r="P678" s="20"/>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3"/>
      <c r="BC678" s="3"/>
      <c r="BD678" s="8"/>
      <c r="BE678" s="8"/>
      <c r="BF678" s="8"/>
      <c r="BG678" s="3"/>
      <c r="BH678" s="3"/>
      <c r="BI678" s="8"/>
      <c r="BJ678" s="8"/>
      <c r="BK678" s="3"/>
      <c r="BL678" s="3"/>
      <c r="BM678" s="8"/>
      <c r="BN678" s="8"/>
      <c r="BO678" s="3"/>
      <c r="BP678" s="3"/>
      <c r="BQ678" s="8"/>
      <c r="BR678" s="8"/>
      <c r="BS678" s="3"/>
      <c r="BT678" s="3"/>
      <c r="BU678" s="8"/>
      <c r="BV678" s="8"/>
      <c r="BW678" s="3"/>
      <c r="BX678" s="3"/>
      <c r="BY678" s="9"/>
      <c r="BZ678" s="9"/>
      <c r="CA678" s="3"/>
      <c r="CB678" s="3"/>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row>
    <row r="679" spans="1:124" ht="16" x14ac:dyDescent="0.2">
      <c r="A679" s="20"/>
      <c r="B679" s="2"/>
      <c r="C679" s="3"/>
      <c r="D679" s="4"/>
      <c r="E679" s="3"/>
      <c r="F679" s="3"/>
      <c r="G679" s="5"/>
      <c r="H679" s="3"/>
      <c r="I679" s="3"/>
      <c r="J679" s="3"/>
      <c r="K679" s="3"/>
      <c r="L679" s="6"/>
      <c r="M679" s="3"/>
      <c r="N679" s="3"/>
      <c r="O679" s="7"/>
      <c r="P679" s="20"/>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3"/>
      <c r="BC679" s="3"/>
      <c r="BD679" s="8"/>
      <c r="BE679" s="8"/>
      <c r="BF679" s="8"/>
      <c r="BG679" s="3"/>
      <c r="BH679" s="3"/>
      <c r="BI679" s="8"/>
      <c r="BJ679" s="8"/>
      <c r="BK679" s="3"/>
      <c r="BL679" s="3"/>
      <c r="BM679" s="8"/>
      <c r="BN679" s="8"/>
      <c r="BO679" s="3"/>
      <c r="BP679" s="3"/>
      <c r="BQ679" s="8"/>
      <c r="BR679" s="8"/>
      <c r="BS679" s="3"/>
      <c r="BT679" s="3"/>
      <c r="BU679" s="8"/>
      <c r="BV679" s="8"/>
      <c r="BW679" s="3"/>
      <c r="BX679" s="3"/>
      <c r="BY679" s="9"/>
      <c r="BZ679" s="9"/>
      <c r="CA679" s="3"/>
      <c r="CB679" s="3"/>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row>
    <row r="680" spans="1:124" ht="16" x14ac:dyDescent="0.2">
      <c r="A680" s="20"/>
      <c r="B680" s="2"/>
      <c r="C680" s="3"/>
      <c r="D680" s="4"/>
      <c r="E680" s="3"/>
      <c r="F680" s="3"/>
      <c r="G680" s="5"/>
      <c r="H680" s="3"/>
      <c r="I680" s="3"/>
      <c r="J680" s="3"/>
      <c r="K680" s="3"/>
      <c r="L680" s="6"/>
      <c r="M680" s="3"/>
      <c r="N680" s="3"/>
      <c r="O680" s="7"/>
      <c r="P680" s="20"/>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3"/>
      <c r="BC680" s="3"/>
      <c r="BD680" s="8"/>
      <c r="BE680" s="8"/>
      <c r="BF680" s="8"/>
      <c r="BG680" s="3"/>
      <c r="BH680" s="3"/>
      <c r="BI680" s="8"/>
      <c r="BJ680" s="8"/>
      <c r="BK680" s="3"/>
      <c r="BL680" s="3"/>
      <c r="BM680" s="8"/>
      <c r="BN680" s="8"/>
      <c r="BO680" s="3"/>
      <c r="BP680" s="3"/>
      <c r="BQ680" s="8"/>
      <c r="BR680" s="8"/>
      <c r="BS680" s="3"/>
      <c r="BT680" s="3"/>
      <c r="BU680" s="8"/>
      <c r="BV680" s="8"/>
      <c r="BW680" s="3"/>
      <c r="BX680" s="3"/>
      <c r="BY680" s="9"/>
      <c r="BZ680" s="9"/>
      <c r="CA680" s="3"/>
      <c r="CB680" s="3"/>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row>
    <row r="681" spans="1:124" ht="16" x14ac:dyDescent="0.2">
      <c r="A681" s="20"/>
      <c r="B681" s="2"/>
      <c r="C681" s="3"/>
      <c r="D681" s="4"/>
      <c r="E681" s="3"/>
      <c r="F681" s="3"/>
      <c r="G681" s="5"/>
      <c r="H681" s="3"/>
      <c r="I681" s="3"/>
      <c r="J681" s="3"/>
      <c r="K681" s="3"/>
      <c r="L681" s="6"/>
      <c r="M681" s="3"/>
      <c r="N681" s="3"/>
      <c r="O681" s="7"/>
      <c r="P681" s="20"/>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3"/>
      <c r="BC681" s="3"/>
      <c r="BD681" s="8"/>
      <c r="BE681" s="8"/>
      <c r="BF681" s="8"/>
      <c r="BG681" s="3"/>
      <c r="BH681" s="3"/>
      <c r="BI681" s="8"/>
      <c r="BJ681" s="8"/>
      <c r="BK681" s="3"/>
      <c r="BL681" s="3"/>
      <c r="BM681" s="8"/>
      <c r="BN681" s="8"/>
      <c r="BO681" s="3"/>
      <c r="BP681" s="3"/>
      <c r="BQ681" s="8"/>
      <c r="BR681" s="8"/>
      <c r="BS681" s="3"/>
      <c r="BT681" s="3"/>
      <c r="BU681" s="8"/>
      <c r="BV681" s="8"/>
      <c r="BW681" s="3"/>
      <c r="BX681" s="3"/>
      <c r="BY681" s="9"/>
      <c r="BZ681" s="9"/>
      <c r="CA681" s="3"/>
      <c r="CB681" s="3"/>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row>
    <row r="682" spans="1:124" ht="16" x14ac:dyDescent="0.2">
      <c r="A682" s="20"/>
      <c r="B682" s="2"/>
      <c r="C682" s="3"/>
      <c r="D682" s="4"/>
      <c r="E682" s="3"/>
      <c r="F682" s="3"/>
      <c r="G682" s="5"/>
      <c r="H682" s="3"/>
      <c r="I682" s="3"/>
      <c r="J682" s="3"/>
      <c r="K682" s="3"/>
      <c r="L682" s="6"/>
      <c r="M682" s="3"/>
      <c r="N682" s="3"/>
      <c r="O682" s="7"/>
      <c r="P682" s="20"/>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3"/>
      <c r="BC682" s="3"/>
      <c r="BD682" s="8"/>
      <c r="BE682" s="8"/>
      <c r="BF682" s="8"/>
      <c r="BG682" s="3"/>
      <c r="BH682" s="3"/>
      <c r="BI682" s="8"/>
      <c r="BJ682" s="8"/>
      <c r="BK682" s="3"/>
      <c r="BL682" s="3"/>
      <c r="BM682" s="8"/>
      <c r="BN682" s="8"/>
      <c r="BO682" s="3"/>
      <c r="BP682" s="3"/>
      <c r="BQ682" s="8"/>
      <c r="BR682" s="8"/>
      <c r="BS682" s="3"/>
      <c r="BT682" s="3"/>
      <c r="BU682" s="8"/>
      <c r="BV682" s="8"/>
      <c r="BW682" s="3"/>
      <c r="BX682" s="3"/>
      <c r="BY682" s="9"/>
      <c r="BZ682" s="9"/>
      <c r="CA682" s="3"/>
      <c r="CB682" s="3"/>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row>
    <row r="683" spans="1:124" ht="16" x14ac:dyDescent="0.2">
      <c r="A683" s="20"/>
      <c r="B683" s="2"/>
      <c r="C683" s="3"/>
      <c r="D683" s="4"/>
      <c r="E683" s="3"/>
      <c r="F683" s="3"/>
      <c r="G683" s="5"/>
      <c r="H683" s="3"/>
      <c r="I683" s="3"/>
      <c r="J683" s="3"/>
      <c r="K683" s="3"/>
      <c r="L683" s="6"/>
      <c r="M683" s="3"/>
      <c r="N683" s="3"/>
      <c r="O683" s="7"/>
      <c r="P683" s="20"/>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3"/>
      <c r="BC683" s="3"/>
      <c r="BD683" s="8"/>
      <c r="BE683" s="8"/>
      <c r="BF683" s="8"/>
      <c r="BG683" s="3"/>
      <c r="BH683" s="3"/>
      <c r="BI683" s="8"/>
      <c r="BJ683" s="8"/>
      <c r="BK683" s="3"/>
      <c r="BL683" s="3"/>
      <c r="BM683" s="8"/>
      <c r="BN683" s="8"/>
      <c r="BO683" s="3"/>
      <c r="BP683" s="3"/>
      <c r="BQ683" s="8"/>
      <c r="BR683" s="8"/>
      <c r="BS683" s="3"/>
      <c r="BT683" s="3"/>
      <c r="BU683" s="8"/>
      <c r="BV683" s="8"/>
      <c r="BW683" s="3"/>
      <c r="BX683" s="3"/>
      <c r="BY683" s="9"/>
      <c r="BZ683" s="9"/>
      <c r="CA683" s="3"/>
      <c r="CB683" s="3"/>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row>
    <row r="684" spans="1:124" ht="16" x14ac:dyDescent="0.2">
      <c r="A684" s="20"/>
      <c r="B684" s="2"/>
      <c r="C684" s="3"/>
      <c r="D684" s="4"/>
      <c r="E684" s="3"/>
      <c r="F684" s="3"/>
      <c r="G684" s="5"/>
      <c r="H684" s="3"/>
      <c r="I684" s="3"/>
      <c r="J684" s="3"/>
      <c r="K684" s="3"/>
      <c r="L684" s="6"/>
      <c r="M684" s="3"/>
      <c r="N684" s="3"/>
      <c r="O684" s="7"/>
      <c r="P684" s="20"/>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3"/>
      <c r="BC684" s="3"/>
      <c r="BD684" s="8"/>
      <c r="BE684" s="8"/>
      <c r="BF684" s="8"/>
      <c r="BG684" s="3"/>
      <c r="BH684" s="3"/>
      <c r="BI684" s="8"/>
      <c r="BJ684" s="8"/>
      <c r="BK684" s="3"/>
      <c r="BL684" s="3"/>
      <c r="BM684" s="8"/>
      <c r="BN684" s="8"/>
      <c r="BO684" s="3"/>
      <c r="BP684" s="3"/>
      <c r="BQ684" s="8"/>
      <c r="BR684" s="8"/>
      <c r="BS684" s="3"/>
      <c r="BT684" s="3"/>
      <c r="BU684" s="8"/>
      <c r="BV684" s="8"/>
      <c r="BW684" s="3"/>
      <c r="BX684" s="3"/>
      <c r="BY684" s="9"/>
      <c r="BZ684" s="9"/>
      <c r="CA684" s="3"/>
      <c r="CB684" s="3"/>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row>
    <row r="685" spans="1:124" ht="16" x14ac:dyDescent="0.2">
      <c r="A685" s="20"/>
      <c r="B685" s="2"/>
      <c r="C685" s="3"/>
      <c r="D685" s="4"/>
      <c r="E685" s="3"/>
      <c r="F685" s="3"/>
      <c r="G685" s="5"/>
      <c r="H685" s="3"/>
      <c r="I685" s="3"/>
      <c r="J685" s="3"/>
      <c r="K685" s="3"/>
      <c r="L685" s="6"/>
      <c r="M685" s="3"/>
      <c r="N685" s="3"/>
      <c r="O685" s="7"/>
      <c r="P685" s="20"/>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3"/>
      <c r="BC685" s="3"/>
      <c r="BD685" s="8"/>
      <c r="BE685" s="8"/>
      <c r="BF685" s="8"/>
      <c r="BG685" s="3"/>
      <c r="BH685" s="3"/>
      <c r="BI685" s="8"/>
      <c r="BJ685" s="8"/>
      <c r="BK685" s="3"/>
      <c r="BL685" s="3"/>
      <c r="BM685" s="8"/>
      <c r="BN685" s="8"/>
      <c r="BO685" s="3"/>
      <c r="BP685" s="3"/>
      <c r="BQ685" s="8"/>
      <c r="BR685" s="8"/>
      <c r="BS685" s="3"/>
      <c r="BT685" s="3"/>
      <c r="BU685" s="8"/>
      <c r="BV685" s="8"/>
      <c r="BW685" s="3"/>
      <c r="BX685" s="3"/>
      <c r="BY685" s="9"/>
      <c r="BZ685" s="9"/>
      <c r="CA685" s="3"/>
      <c r="CB685" s="3"/>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row>
    <row r="686" spans="1:124" ht="16" x14ac:dyDescent="0.2">
      <c r="A686" s="20"/>
      <c r="B686" s="2"/>
      <c r="C686" s="3"/>
      <c r="D686" s="4"/>
      <c r="E686" s="3"/>
      <c r="F686" s="3"/>
      <c r="G686" s="5"/>
      <c r="H686" s="3"/>
      <c r="I686" s="3"/>
      <c r="J686" s="3"/>
      <c r="K686" s="3"/>
      <c r="L686" s="6"/>
      <c r="M686" s="3"/>
      <c r="N686" s="3"/>
      <c r="O686" s="7"/>
      <c r="P686" s="20"/>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3"/>
      <c r="BC686" s="3"/>
      <c r="BD686" s="8"/>
      <c r="BE686" s="8"/>
      <c r="BF686" s="8"/>
      <c r="BG686" s="3"/>
      <c r="BH686" s="3"/>
      <c r="BI686" s="8"/>
      <c r="BJ686" s="8"/>
      <c r="BK686" s="3"/>
      <c r="BL686" s="3"/>
      <c r="BM686" s="8"/>
      <c r="BN686" s="8"/>
      <c r="BO686" s="3"/>
      <c r="BP686" s="3"/>
      <c r="BQ686" s="8"/>
      <c r="BR686" s="8"/>
      <c r="BS686" s="3"/>
      <c r="BT686" s="3"/>
      <c r="BU686" s="8"/>
      <c r="BV686" s="8"/>
      <c r="BW686" s="3"/>
      <c r="BX686" s="3"/>
      <c r="BY686" s="9"/>
      <c r="BZ686" s="9"/>
      <c r="CA686" s="3"/>
      <c r="CB686" s="3"/>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row>
    <row r="687" spans="1:124" ht="16" x14ac:dyDescent="0.2">
      <c r="A687" s="20"/>
      <c r="B687" s="2"/>
      <c r="C687" s="3"/>
      <c r="D687" s="4"/>
      <c r="E687" s="3"/>
      <c r="F687" s="3"/>
      <c r="G687" s="5"/>
      <c r="H687" s="3"/>
      <c r="I687" s="3"/>
      <c r="J687" s="3"/>
      <c r="K687" s="3"/>
      <c r="L687" s="6"/>
      <c r="M687" s="3"/>
      <c r="N687" s="3"/>
      <c r="O687" s="7"/>
      <c r="P687" s="20"/>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3"/>
      <c r="BC687" s="3"/>
      <c r="BD687" s="8"/>
      <c r="BE687" s="8"/>
      <c r="BF687" s="8"/>
      <c r="BG687" s="3"/>
      <c r="BH687" s="3"/>
      <c r="BI687" s="8"/>
      <c r="BJ687" s="8"/>
      <c r="BK687" s="3"/>
      <c r="BL687" s="3"/>
      <c r="BM687" s="8"/>
      <c r="BN687" s="8"/>
      <c r="BO687" s="3"/>
      <c r="BP687" s="3"/>
      <c r="BQ687" s="8"/>
      <c r="BR687" s="8"/>
      <c r="BS687" s="3"/>
      <c r="BT687" s="3"/>
      <c r="BU687" s="8"/>
      <c r="BV687" s="8"/>
      <c r="BW687" s="3"/>
      <c r="BX687" s="3"/>
      <c r="BY687" s="9"/>
      <c r="BZ687" s="9"/>
      <c r="CA687" s="3"/>
      <c r="CB687" s="3"/>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row>
    <row r="688" spans="1:124" ht="16" x14ac:dyDescent="0.2">
      <c r="A688" s="20"/>
      <c r="B688" s="2"/>
      <c r="C688" s="3"/>
      <c r="D688" s="4"/>
      <c r="E688" s="3"/>
      <c r="F688" s="3"/>
      <c r="G688" s="5"/>
      <c r="H688" s="3"/>
      <c r="I688" s="3"/>
      <c r="J688" s="3"/>
      <c r="K688" s="3"/>
      <c r="L688" s="6"/>
      <c r="M688" s="3"/>
      <c r="N688" s="3"/>
      <c r="O688" s="7"/>
      <c r="P688" s="20"/>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3"/>
      <c r="BC688" s="3"/>
      <c r="BD688" s="8"/>
      <c r="BE688" s="8"/>
      <c r="BF688" s="8"/>
      <c r="BG688" s="3"/>
      <c r="BH688" s="3"/>
      <c r="BI688" s="8"/>
      <c r="BJ688" s="8"/>
      <c r="BK688" s="3"/>
      <c r="BL688" s="3"/>
      <c r="BM688" s="8"/>
      <c r="BN688" s="8"/>
      <c r="BO688" s="3"/>
      <c r="BP688" s="3"/>
      <c r="BQ688" s="8"/>
      <c r="BR688" s="8"/>
      <c r="BS688" s="3"/>
      <c r="BT688" s="3"/>
      <c r="BU688" s="8"/>
      <c r="BV688" s="8"/>
      <c r="BW688" s="3"/>
      <c r="BX688" s="3"/>
      <c r="BY688" s="9"/>
      <c r="BZ688" s="9"/>
      <c r="CA688" s="3"/>
      <c r="CB688" s="3"/>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row>
    <row r="689" spans="1:124" ht="16" x14ac:dyDescent="0.2">
      <c r="A689" s="20"/>
      <c r="B689" s="2"/>
      <c r="C689" s="3"/>
      <c r="D689" s="4"/>
      <c r="E689" s="3"/>
      <c r="F689" s="3"/>
      <c r="G689" s="5"/>
      <c r="H689" s="3"/>
      <c r="I689" s="3"/>
      <c r="J689" s="3"/>
      <c r="K689" s="3"/>
      <c r="L689" s="6"/>
      <c r="M689" s="3"/>
      <c r="N689" s="3"/>
      <c r="O689" s="7"/>
      <c r="P689" s="20"/>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3"/>
      <c r="BC689" s="3"/>
      <c r="BD689" s="8"/>
      <c r="BE689" s="8"/>
      <c r="BF689" s="8"/>
      <c r="BG689" s="3"/>
      <c r="BH689" s="3"/>
      <c r="BI689" s="8"/>
      <c r="BJ689" s="8"/>
      <c r="BK689" s="3"/>
      <c r="BL689" s="3"/>
      <c r="BM689" s="8"/>
      <c r="BN689" s="8"/>
      <c r="BO689" s="3"/>
      <c r="BP689" s="3"/>
      <c r="BQ689" s="8"/>
      <c r="BR689" s="8"/>
      <c r="BS689" s="3"/>
      <c r="BT689" s="3"/>
      <c r="BU689" s="8"/>
      <c r="BV689" s="8"/>
      <c r="BW689" s="3"/>
      <c r="BX689" s="3"/>
      <c r="BY689" s="9"/>
      <c r="BZ689" s="9"/>
      <c r="CA689" s="3"/>
      <c r="CB689" s="3"/>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row>
    <row r="690" spans="1:124" ht="16" x14ac:dyDescent="0.2">
      <c r="A690" s="20"/>
      <c r="B690" s="2"/>
      <c r="C690" s="3"/>
      <c r="D690" s="4"/>
      <c r="E690" s="3"/>
      <c r="F690" s="3"/>
      <c r="G690" s="5"/>
      <c r="H690" s="3"/>
      <c r="I690" s="3"/>
      <c r="J690" s="3"/>
      <c r="K690" s="3"/>
      <c r="L690" s="6"/>
      <c r="M690" s="3"/>
      <c r="N690" s="3"/>
      <c r="O690" s="7"/>
      <c r="P690" s="20"/>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3"/>
      <c r="BC690" s="3"/>
      <c r="BD690" s="8"/>
      <c r="BE690" s="8"/>
      <c r="BF690" s="8"/>
      <c r="BG690" s="3"/>
      <c r="BH690" s="3"/>
      <c r="BI690" s="8"/>
      <c r="BJ690" s="8"/>
      <c r="BK690" s="3"/>
      <c r="BL690" s="3"/>
      <c r="BM690" s="8"/>
      <c r="BN690" s="8"/>
      <c r="BO690" s="3"/>
      <c r="BP690" s="3"/>
      <c r="BQ690" s="8"/>
      <c r="BR690" s="8"/>
      <c r="BS690" s="3"/>
      <c r="BT690" s="3"/>
      <c r="BU690" s="8"/>
      <c r="BV690" s="8"/>
      <c r="BW690" s="3"/>
      <c r="BX690" s="3"/>
      <c r="BY690" s="9"/>
      <c r="BZ690" s="9"/>
      <c r="CA690" s="3"/>
      <c r="CB690" s="3"/>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row>
    <row r="691" spans="1:124" ht="16" x14ac:dyDescent="0.2">
      <c r="A691" s="20"/>
      <c r="B691" s="2"/>
      <c r="C691" s="3"/>
      <c r="D691" s="4"/>
      <c r="E691" s="3"/>
      <c r="F691" s="3"/>
      <c r="G691" s="5"/>
      <c r="H691" s="3"/>
      <c r="I691" s="3"/>
      <c r="J691" s="3"/>
      <c r="K691" s="3"/>
      <c r="L691" s="6"/>
      <c r="M691" s="3"/>
      <c r="N691" s="3"/>
      <c r="O691" s="7"/>
      <c r="P691" s="20"/>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3"/>
      <c r="BC691" s="3"/>
      <c r="BD691" s="8"/>
      <c r="BE691" s="8"/>
      <c r="BF691" s="8"/>
      <c r="BG691" s="3"/>
      <c r="BH691" s="3"/>
      <c r="BI691" s="8"/>
      <c r="BJ691" s="8"/>
      <c r="BK691" s="3"/>
      <c r="BL691" s="3"/>
      <c r="BM691" s="8"/>
      <c r="BN691" s="8"/>
      <c r="BO691" s="3"/>
      <c r="BP691" s="3"/>
      <c r="BQ691" s="8"/>
      <c r="BR691" s="8"/>
      <c r="BS691" s="3"/>
      <c r="BT691" s="3"/>
      <c r="BU691" s="8"/>
      <c r="BV691" s="8"/>
      <c r="BW691" s="3"/>
      <c r="BX691" s="3"/>
      <c r="BY691" s="9"/>
      <c r="BZ691" s="9"/>
      <c r="CA691" s="3"/>
      <c r="CB691" s="3"/>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row>
    <row r="692" spans="1:124" ht="16" x14ac:dyDescent="0.2">
      <c r="A692" s="20"/>
      <c r="B692" s="2"/>
      <c r="C692" s="3"/>
      <c r="D692" s="4"/>
      <c r="E692" s="3"/>
      <c r="F692" s="3"/>
      <c r="G692" s="5"/>
      <c r="H692" s="3"/>
      <c r="I692" s="3"/>
      <c r="J692" s="3"/>
      <c r="K692" s="3"/>
      <c r="L692" s="6"/>
      <c r="M692" s="3"/>
      <c r="N692" s="3"/>
      <c r="O692" s="7"/>
      <c r="P692" s="20"/>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3"/>
      <c r="BC692" s="3"/>
      <c r="BD692" s="8"/>
      <c r="BE692" s="8"/>
      <c r="BF692" s="8"/>
      <c r="BG692" s="3"/>
      <c r="BH692" s="3"/>
      <c r="BI692" s="8"/>
      <c r="BJ692" s="8"/>
      <c r="BK692" s="3"/>
      <c r="BL692" s="3"/>
      <c r="BM692" s="8"/>
      <c r="BN692" s="8"/>
      <c r="BO692" s="3"/>
      <c r="BP692" s="3"/>
      <c r="BQ692" s="8"/>
      <c r="BR692" s="8"/>
      <c r="BS692" s="3"/>
      <c r="BT692" s="3"/>
      <c r="BU692" s="8"/>
      <c r="BV692" s="8"/>
      <c r="BW692" s="3"/>
      <c r="BX692" s="3"/>
      <c r="BY692" s="9"/>
      <c r="BZ692" s="9"/>
      <c r="CA692" s="3"/>
      <c r="CB692" s="3"/>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row>
    <row r="693" spans="1:124" ht="16" x14ac:dyDescent="0.2">
      <c r="A693" s="20"/>
      <c r="B693" s="2"/>
      <c r="C693" s="3"/>
      <c r="D693" s="4"/>
      <c r="E693" s="3"/>
      <c r="F693" s="3"/>
      <c r="G693" s="5"/>
      <c r="H693" s="3"/>
      <c r="I693" s="3"/>
      <c r="J693" s="3"/>
      <c r="K693" s="3"/>
      <c r="L693" s="6"/>
      <c r="M693" s="3"/>
      <c r="N693" s="3"/>
      <c r="O693" s="7"/>
      <c r="P693" s="20"/>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3"/>
      <c r="BC693" s="3"/>
      <c r="BD693" s="8"/>
      <c r="BE693" s="8"/>
      <c r="BF693" s="8"/>
      <c r="BG693" s="3"/>
      <c r="BH693" s="3"/>
      <c r="BI693" s="8"/>
      <c r="BJ693" s="8"/>
      <c r="BK693" s="3"/>
      <c r="BL693" s="3"/>
      <c r="BM693" s="8"/>
      <c r="BN693" s="8"/>
      <c r="BO693" s="3"/>
      <c r="BP693" s="3"/>
      <c r="BQ693" s="8"/>
      <c r="BR693" s="8"/>
      <c r="BS693" s="3"/>
      <c r="BT693" s="3"/>
      <c r="BU693" s="8"/>
      <c r="BV693" s="8"/>
      <c r="BW693" s="3"/>
      <c r="BX693" s="3"/>
      <c r="BY693" s="9"/>
      <c r="BZ693" s="9"/>
      <c r="CA693" s="3"/>
      <c r="CB693" s="3"/>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row>
    <row r="694" spans="1:124" ht="16" x14ac:dyDescent="0.2">
      <c r="A694" s="20"/>
      <c r="B694" s="2"/>
      <c r="C694" s="3"/>
      <c r="D694" s="4"/>
      <c r="E694" s="3"/>
      <c r="F694" s="3"/>
      <c r="G694" s="5"/>
      <c r="H694" s="3"/>
      <c r="I694" s="3"/>
      <c r="J694" s="3"/>
      <c r="K694" s="3"/>
      <c r="L694" s="6"/>
      <c r="M694" s="3"/>
      <c r="N694" s="3"/>
      <c r="O694" s="7"/>
      <c r="P694" s="20"/>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3"/>
      <c r="BC694" s="3"/>
      <c r="BD694" s="8"/>
      <c r="BE694" s="8"/>
      <c r="BF694" s="8"/>
      <c r="BG694" s="3"/>
      <c r="BH694" s="3"/>
      <c r="BI694" s="8"/>
      <c r="BJ694" s="8"/>
      <c r="BK694" s="3"/>
      <c r="BL694" s="3"/>
      <c r="BM694" s="8"/>
      <c r="BN694" s="8"/>
      <c r="BO694" s="3"/>
      <c r="BP694" s="3"/>
      <c r="BQ694" s="8"/>
      <c r="BR694" s="8"/>
      <c r="BS694" s="3"/>
      <c r="BT694" s="3"/>
      <c r="BU694" s="8"/>
      <c r="BV694" s="8"/>
      <c r="BW694" s="3"/>
      <c r="BX694" s="3"/>
      <c r="BY694" s="9"/>
      <c r="BZ694" s="9"/>
      <c r="CA694" s="3"/>
      <c r="CB694" s="3"/>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row>
    <row r="695" spans="1:124" ht="16" x14ac:dyDescent="0.2">
      <c r="A695" s="20"/>
      <c r="B695" s="2"/>
      <c r="C695" s="3"/>
      <c r="D695" s="4"/>
      <c r="E695" s="3"/>
      <c r="F695" s="3"/>
      <c r="G695" s="5"/>
      <c r="H695" s="3"/>
      <c r="I695" s="3"/>
      <c r="J695" s="3"/>
      <c r="K695" s="3"/>
      <c r="L695" s="6"/>
      <c r="M695" s="3"/>
      <c r="N695" s="3"/>
      <c r="O695" s="7"/>
      <c r="P695" s="20"/>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3"/>
      <c r="BC695" s="3"/>
      <c r="BD695" s="8"/>
      <c r="BE695" s="8"/>
      <c r="BF695" s="8"/>
      <c r="BG695" s="3"/>
      <c r="BH695" s="3"/>
      <c r="BI695" s="8"/>
      <c r="BJ695" s="8"/>
      <c r="BK695" s="3"/>
      <c r="BL695" s="3"/>
      <c r="BM695" s="8"/>
      <c r="BN695" s="8"/>
      <c r="BO695" s="3"/>
      <c r="BP695" s="3"/>
      <c r="BQ695" s="8"/>
      <c r="BR695" s="8"/>
      <c r="BS695" s="3"/>
      <c r="BT695" s="3"/>
      <c r="BU695" s="8"/>
      <c r="BV695" s="8"/>
      <c r="BW695" s="3"/>
      <c r="BX695" s="3"/>
      <c r="BY695" s="9"/>
      <c r="BZ695" s="9"/>
      <c r="CA695" s="3"/>
      <c r="CB695" s="3"/>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row>
    <row r="696" spans="1:124" ht="16" x14ac:dyDescent="0.2">
      <c r="A696" s="20"/>
      <c r="B696" s="2"/>
      <c r="C696" s="3"/>
      <c r="D696" s="4"/>
      <c r="E696" s="3"/>
      <c r="F696" s="3"/>
      <c r="G696" s="5"/>
      <c r="H696" s="3"/>
      <c r="I696" s="3"/>
      <c r="J696" s="3"/>
      <c r="K696" s="3"/>
      <c r="L696" s="6"/>
      <c r="M696" s="3"/>
      <c r="N696" s="3"/>
      <c r="O696" s="7"/>
      <c r="P696" s="20"/>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3"/>
      <c r="BC696" s="3"/>
      <c r="BD696" s="8"/>
      <c r="BE696" s="8"/>
      <c r="BF696" s="8"/>
      <c r="BG696" s="3"/>
      <c r="BH696" s="3"/>
      <c r="BI696" s="8"/>
      <c r="BJ696" s="8"/>
      <c r="BK696" s="3"/>
      <c r="BL696" s="3"/>
      <c r="BM696" s="8"/>
      <c r="BN696" s="8"/>
      <c r="BO696" s="3"/>
      <c r="BP696" s="3"/>
      <c r="BQ696" s="8"/>
      <c r="BR696" s="8"/>
      <c r="BS696" s="3"/>
      <c r="BT696" s="3"/>
      <c r="BU696" s="8"/>
      <c r="BV696" s="8"/>
      <c r="BW696" s="3"/>
      <c r="BX696" s="3"/>
      <c r="BY696" s="9"/>
      <c r="BZ696" s="9"/>
      <c r="CA696" s="3"/>
      <c r="CB696" s="3"/>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row>
    <row r="697" spans="1:124" ht="16" x14ac:dyDescent="0.2">
      <c r="A697" s="20"/>
      <c r="B697" s="2"/>
      <c r="C697" s="3"/>
      <c r="D697" s="4"/>
      <c r="E697" s="3"/>
      <c r="F697" s="3"/>
      <c r="G697" s="5"/>
      <c r="H697" s="3"/>
      <c r="I697" s="3"/>
      <c r="J697" s="3"/>
      <c r="K697" s="3"/>
      <c r="L697" s="6"/>
      <c r="M697" s="3"/>
      <c r="N697" s="3"/>
      <c r="O697" s="7"/>
      <c r="P697" s="20"/>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3"/>
      <c r="BC697" s="3"/>
      <c r="BD697" s="8"/>
      <c r="BE697" s="8"/>
      <c r="BF697" s="8"/>
      <c r="BG697" s="3"/>
      <c r="BH697" s="3"/>
      <c r="BI697" s="8"/>
      <c r="BJ697" s="8"/>
      <c r="BK697" s="3"/>
      <c r="BL697" s="3"/>
      <c r="BM697" s="8"/>
      <c r="BN697" s="8"/>
      <c r="BO697" s="3"/>
      <c r="BP697" s="3"/>
      <c r="BQ697" s="8"/>
      <c r="BR697" s="8"/>
      <c r="BS697" s="3"/>
      <c r="BT697" s="3"/>
      <c r="BU697" s="8"/>
      <c r="BV697" s="8"/>
      <c r="BW697" s="3"/>
      <c r="BX697" s="3"/>
      <c r="BY697" s="9"/>
      <c r="BZ697" s="9"/>
      <c r="CA697" s="3"/>
      <c r="CB697" s="3"/>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row>
    <row r="698" spans="1:124" ht="16" x14ac:dyDescent="0.2">
      <c r="A698" s="20"/>
      <c r="B698" s="2"/>
      <c r="C698" s="3"/>
      <c r="D698" s="4"/>
      <c r="E698" s="3"/>
      <c r="F698" s="3"/>
      <c r="G698" s="5"/>
      <c r="H698" s="3"/>
      <c r="I698" s="3"/>
      <c r="J698" s="3"/>
      <c r="K698" s="3"/>
      <c r="L698" s="6"/>
      <c r="M698" s="3"/>
      <c r="N698" s="3"/>
      <c r="O698" s="7"/>
      <c r="P698" s="20"/>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3"/>
      <c r="BC698" s="3"/>
      <c r="BD698" s="8"/>
      <c r="BE698" s="8"/>
      <c r="BF698" s="8"/>
      <c r="BG698" s="3"/>
      <c r="BH698" s="3"/>
      <c r="BI698" s="8"/>
      <c r="BJ698" s="8"/>
      <c r="BK698" s="3"/>
      <c r="BL698" s="3"/>
      <c r="BM698" s="8"/>
      <c r="BN698" s="8"/>
      <c r="BO698" s="3"/>
      <c r="BP698" s="3"/>
      <c r="BQ698" s="8"/>
      <c r="BR698" s="8"/>
      <c r="BS698" s="3"/>
      <c r="BT698" s="3"/>
      <c r="BU698" s="8"/>
      <c r="BV698" s="8"/>
      <c r="BW698" s="3"/>
      <c r="BX698" s="3"/>
      <c r="BY698" s="9"/>
      <c r="BZ698" s="9"/>
      <c r="CA698" s="3"/>
      <c r="CB698" s="3"/>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row>
    <row r="699" spans="1:124" ht="16" x14ac:dyDescent="0.2">
      <c r="A699" s="20"/>
      <c r="B699" s="2"/>
      <c r="C699" s="3"/>
      <c r="D699" s="4"/>
      <c r="E699" s="3"/>
      <c r="F699" s="3"/>
      <c r="G699" s="5"/>
      <c r="H699" s="3"/>
      <c r="I699" s="3"/>
      <c r="J699" s="3"/>
      <c r="K699" s="3"/>
      <c r="L699" s="6"/>
      <c r="M699" s="3"/>
      <c r="N699" s="3"/>
      <c r="O699" s="7"/>
      <c r="P699" s="20"/>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3"/>
      <c r="BC699" s="3"/>
      <c r="BD699" s="8"/>
      <c r="BE699" s="8"/>
      <c r="BF699" s="8"/>
      <c r="BG699" s="3"/>
      <c r="BH699" s="3"/>
      <c r="BI699" s="8"/>
      <c r="BJ699" s="8"/>
      <c r="BK699" s="3"/>
      <c r="BL699" s="3"/>
      <c r="BM699" s="8"/>
      <c r="BN699" s="8"/>
      <c r="BO699" s="3"/>
      <c r="BP699" s="3"/>
      <c r="BQ699" s="8"/>
      <c r="BR699" s="8"/>
      <c r="BS699" s="3"/>
      <c r="BT699" s="3"/>
      <c r="BU699" s="8"/>
      <c r="BV699" s="8"/>
      <c r="BW699" s="3"/>
      <c r="BX699" s="3"/>
      <c r="BY699" s="9"/>
      <c r="BZ699" s="9"/>
      <c r="CA699" s="3"/>
      <c r="CB699" s="3"/>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row>
    <row r="700" spans="1:124" ht="16" x14ac:dyDescent="0.2">
      <c r="A700" s="20"/>
      <c r="B700" s="2"/>
      <c r="C700" s="3"/>
      <c r="D700" s="4"/>
      <c r="E700" s="3"/>
      <c r="F700" s="3"/>
      <c r="G700" s="5"/>
      <c r="H700" s="3"/>
      <c r="I700" s="3"/>
      <c r="J700" s="3"/>
      <c r="K700" s="3"/>
      <c r="L700" s="6"/>
      <c r="M700" s="3"/>
      <c r="N700" s="3"/>
      <c r="O700" s="7"/>
      <c r="P700" s="20"/>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3"/>
      <c r="BC700" s="3"/>
      <c r="BD700" s="8"/>
      <c r="BE700" s="8"/>
      <c r="BF700" s="8"/>
      <c r="BG700" s="3"/>
      <c r="BH700" s="3"/>
      <c r="BI700" s="8"/>
      <c r="BJ700" s="8"/>
      <c r="BK700" s="3"/>
      <c r="BL700" s="3"/>
      <c r="BM700" s="8"/>
      <c r="BN700" s="8"/>
      <c r="BO700" s="3"/>
      <c r="BP700" s="3"/>
      <c r="BQ700" s="8"/>
      <c r="BR700" s="8"/>
      <c r="BS700" s="3"/>
      <c r="BT700" s="3"/>
      <c r="BU700" s="8"/>
      <c r="BV700" s="8"/>
      <c r="BW700" s="3"/>
      <c r="BX700" s="3"/>
      <c r="BY700" s="9"/>
      <c r="BZ700" s="9"/>
      <c r="CA700" s="3"/>
      <c r="CB700" s="3"/>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row>
    <row r="701" spans="1:124" ht="16" x14ac:dyDescent="0.2">
      <c r="A701" s="20"/>
      <c r="B701" s="2"/>
      <c r="C701" s="3"/>
      <c r="D701" s="4"/>
      <c r="E701" s="3"/>
      <c r="F701" s="3"/>
      <c r="G701" s="5"/>
      <c r="H701" s="3"/>
      <c r="I701" s="3"/>
      <c r="J701" s="3"/>
      <c r="K701" s="3"/>
      <c r="L701" s="6"/>
      <c r="M701" s="3"/>
      <c r="N701" s="3"/>
      <c r="O701" s="7"/>
      <c r="P701" s="20"/>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3"/>
      <c r="BC701" s="3"/>
      <c r="BD701" s="8"/>
      <c r="BE701" s="8"/>
      <c r="BF701" s="8"/>
      <c r="BG701" s="3"/>
      <c r="BH701" s="3"/>
      <c r="BI701" s="8"/>
      <c r="BJ701" s="8"/>
      <c r="BK701" s="3"/>
      <c r="BL701" s="3"/>
      <c r="BM701" s="8"/>
      <c r="BN701" s="8"/>
      <c r="BO701" s="3"/>
      <c r="BP701" s="3"/>
      <c r="BQ701" s="8"/>
      <c r="BR701" s="8"/>
      <c r="BS701" s="3"/>
      <c r="BT701" s="3"/>
      <c r="BU701" s="8"/>
      <c r="BV701" s="8"/>
      <c r="BW701" s="3"/>
      <c r="BX701" s="3"/>
      <c r="BY701" s="9"/>
      <c r="BZ701" s="9"/>
      <c r="CA701" s="3"/>
      <c r="CB701" s="3"/>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row>
    <row r="702" spans="1:124" ht="16" x14ac:dyDescent="0.2">
      <c r="A702" s="20"/>
      <c r="B702" s="2"/>
      <c r="C702" s="3"/>
      <c r="D702" s="4"/>
      <c r="E702" s="3"/>
      <c r="F702" s="3"/>
      <c r="G702" s="5"/>
      <c r="H702" s="3"/>
      <c r="I702" s="3"/>
      <c r="J702" s="3"/>
      <c r="K702" s="3"/>
      <c r="L702" s="6"/>
      <c r="M702" s="3"/>
      <c r="N702" s="3"/>
      <c r="O702" s="7"/>
      <c r="P702" s="20"/>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3"/>
      <c r="BC702" s="3"/>
      <c r="BD702" s="8"/>
      <c r="BE702" s="8"/>
      <c r="BF702" s="8"/>
      <c r="BG702" s="3"/>
      <c r="BH702" s="3"/>
      <c r="BI702" s="8"/>
      <c r="BJ702" s="8"/>
      <c r="BK702" s="3"/>
      <c r="BL702" s="3"/>
      <c r="BM702" s="8"/>
      <c r="BN702" s="8"/>
      <c r="BO702" s="3"/>
      <c r="BP702" s="3"/>
      <c r="BQ702" s="8"/>
      <c r="BR702" s="8"/>
      <c r="BS702" s="3"/>
      <c r="BT702" s="3"/>
      <c r="BU702" s="8"/>
      <c r="BV702" s="8"/>
      <c r="BW702" s="3"/>
      <c r="BX702" s="3"/>
      <c r="BY702" s="9"/>
      <c r="BZ702" s="9"/>
      <c r="CA702" s="3"/>
      <c r="CB702" s="3"/>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row>
    <row r="703" spans="1:124" ht="16" x14ac:dyDescent="0.2">
      <c r="A703" s="20"/>
      <c r="B703" s="2"/>
      <c r="C703" s="3"/>
      <c r="D703" s="4"/>
      <c r="E703" s="3"/>
      <c r="F703" s="3"/>
      <c r="G703" s="5"/>
      <c r="H703" s="3"/>
      <c r="I703" s="3"/>
      <c r="J703" s="3"/>
      <c r="K703" s="3"/>
      <c r="L703" s="6"/>
      <c r="M703" s="3"/>
      <c r="N703" s="3"/>
      <c r="O703" s="7"/>
      <c r="P703" s="20"/>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3"/>
      <c r="BC703" s="3"/>
      <c r="BD703" s="8"/>
      <c r="BE703" s="8"/>
      <c r="BF703" s="8"/>
      <c r="BG703" s="3"/>
      <c r="BH703" s="3"/>
      <c r="BI703" s="8"/>
      <c r="BJ703" s="8"/>
      <c r="BK703" s="3"/>
      <c r="BL703" s="3"/>
      <c r="BM703" s="8"/>
      <c r="BN703" s="8"/>
      <c r="BO703" s="3"/>
      <c r="BP703" s="3"/>
      <c r="BQ703" s="8"/>
      <c r="BR703" s="8"/>
      <c r="BS703" s="3"/>
      <c r="BT703" s="3"/>
      <c r="BU703" s="8"/>
      <c r="BV703" s="8"/>
      <c r="BW703" s="3"/>
      <c r="BX703" s="3"/>
      <c r="BY703" s="9"/>
      <c r="BZ703" s="9"/>
      <c r="CA703" s="3"/>
      <c r="CB703" s="3"/>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row>
    <row r="704" spans="1:124" ht="16" x14ac:dyDescent="0.2">
      <c r="A704" s="20"/>
      <c r="B704" s="2"/>
      <c r="C704" s="3"/>
      <c r="D704" s="4"/>
      <c r="E704" s="3"/>
      <c r="F704" s="3"/>
      <c r="G704" s="5"/>
      <c r="H704" s="3"/>
      <c r="I704" s="3"/>
      <c r="J704" s="3"/>
      <c r="K704" s="3"/>
      <c r="L704" s="6"/>
      <c r="M704" s="3"/>
      <c r="N704" s="3"/>
      <c r="O704" s="7"/>
      <c r="P704" s="20"/>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3"/>
      <c r="BC704" s="3"/>
      <c r="BD704" s="8"/>
      <c r="BE704" s="8"/>
      <c r="BF704" s="8"/>
      <c r="BG704" s="3"/>
      <c r="BH704" s="3"/>
      <c r="BI704" s="8"/>
      <c r="BJ704" s="8"/>
      <c r="BK704" s="3"/>
      <c r="BL704" s="3"/>
      <c r="BM704" s="8"/>
      <c r="BN704" s="8"/>
      <c r="BO704" s="3"/>
      <c r="BP704" s="3"/>
      <c r="BQ704" s="8"/>
      <c r="BR704" s="8"/>
      <c r="BS704" s="3"/>
      <c r="BT704" s="3"/>
      <c r="BU704" s="8"/>
      <c r="BV704" s="8"/>
      <c r="BW704" s="3"/>
      <c r="BX704" s="3"/>
      <c r="BY704" s="9"/>
      <c r="BZ704" s="9"/>
      <c r="CA704" s="3"/>
      <c r="CB704" s="3"/>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row>
    <row r="705" spans="1:124" ht="16" x14ac:dyDescent="0.2">
      <c r="A705" s="20"/>
      <c r="B705" s="2"/>
      <c r="C705" s="3"/>
      <c r="D705" s="4"/>
      <c r="E705" s="3"/>
      <c r="F705" s="3"/>
      <c r="G705" s="5"/>
      <c r="H705" s="3"/>
      <c r="I705" s="3"/>
      <c r="J705" s="3"/>
      <c r="K705" s="3"/>
      <c r="L705" s="6"/>
      <c r="M705" s="3"/>
      <c r="N705" s="3"/>
      <c r="O705" s="7"/>
      <c r="P705" s="20"/>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3"/>
      <c r="BC705" s="3"/>
      <c r="BD705" s="8"/>
      <c r="BE705" s="8"/>
      <c r="BF705" s="8"/>
      <c r="BG705" s="3"/>
      <c r="BH705" s="3"/>
      <c r="BI705" s="8"/>
      <c r="BJ705" s="8"/>
      <c r="BK705" s="3"/>
      <c r="BL705" s="3"/>
      <c r="BM705" s="8"/>
      <c r="BN705" s="8"/>
      <c r="BO705" s="3"/>
      <c r="BP705" s="3"/>
      <c r="BQ705" s="8"/>
      <c r="BR705" s="8"/>
      <c r="BS705" s="3"/>
      <c r="BT705" s="3"/>
      <c r="BU705" s="8"/>
      <c r="BV705" s="8"/>
      <c r="BW705" s="3"/>
      <c r="BX705" s="3"/>
      <c r="BY705" s="9"/>
      <c r="BZ705" s="9"/>
      <c r="CA705" s="3"/>
      <c r="CB705" s="3"/>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row>
    <row r="706" spans="1:124" ht="16" x14ac:dyDescent="0.2">
      <c r="A706" s="20"/>
      <c r="B706" s="2"/>
      <c r="C706" s="3"/>
      <c r="D706" s="4"/>
      <c r="E706" s="3"/>
      <c r="F706" s="3"/>
      <c r="G706" s="5"/>
      <c r="H706" s="3"/>
      <c r="I706" s="3"/>
      <c r="J706" s="3"/>
      <c r="K706" s="3"/>
      <c r="L706" s="6"/>
      <c r="M706" s="3"/>
      <c r="N706" s="3"/>
      <c r="O706" s="7"/>
      <c r="P706" s="20"/>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3"/>
      <c r="BC706" s="3"/>
      <c r="BD706" s="8"/>
      <c r="BE706" s="8"/>
      <c r="BF706" s="8"/>
      <c r="BG706" s="3"/>
      <c r="BH706" s="3"/>
      <c r="BI706" s="8"/>
      <c r="BJ706" s="8"/>
      <c r="BK706" s="3"/>
      <c r="BL706" s="3"/>
      <c r="BM706" s="8"/>
      <c r="BN706" s="8"/>
      <c r="BO706" s="3"/>
      <c r="BP706" s="3"/>
      <c r="BQ706" s="8"/>
      <c r="BR706" s="8"/>
      <c r="BS706" s="3"/>
      <c r="BT706" s="3"/>
      <c r="BU706" s="8"/>
      <c r="BV706" s="8"/>
      <c r="BW706" s="3"/>
      <c r="BX706" s="3"/>
      <c r="BY706" s="9"/>
      <c r="BZ706" s="9"/>
      <c r="CA706" s="3"/>
      <c r="CB706" s="3"/>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row>
    <row r="707" spans="1:124" ht="16" x14ac:dyDescent="0.2">
      <c r="A707" s="20"/>
      <c r="B707" s="2"/>
      <c r="C707" s="3"/>
      <c r="D707" s="4"/>
      <c r="E707" s="3"/>
      <c r="F707" s="3"/>
      <c r="G707" s="5"/>
      <c r="H707" s="3"/>
      <c r="I707" s="3"/>
      <c r="J707" s="3"/>
      <c r="K707" s="3"/>
      <c r="L707" s="6"/>
      <c r="M707" s="3"/>
      <c r="N707" s="3"/>
      <c r="O707" s="7"/>
      <c r="P707" s="20"/>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3"/>
      <c r="BC707" s="3"/>
      <c r="BD707" s="8"/>
      <c r="BE707" s="8"/>
      <c r="BF707" s="8"/>
      <c r="BG707" s="3"/>
      <c r="BH707" s="3"/>
      <c r="BI707" s="8"/>
      <c r="BJ707" s="8"/>
      <c r="BK707" s="3"/>
      <c r="BL707" s="3"/>
      <c r="BM707" s="8"/>
      <c r="BN707" s="8"/>
      <c r="BO707" s="3"/>
      <c r="BP707" s="3"/>
      <c r="BQ707" s="8"/>
      <c r="BR707" s="8"/>
      <c r="BS707" s="3"/>
      <c r="BT707" s="3"/>
      <c r="BU707" s="8"/>
      <c r="BV707" s="8"/>
      <c r="BW707" s="3"/>
      <c r="BX707" s="3"/>
      <c r="BY707" s="9"/>
      <c r="BZ707" s="9"/>
      <c r="CA707" s="3"/>
      <c r="CB707" s="3"/>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row>
    <row r="708" spans="1:124" ht="16" x14ac:dyDescent="0.2">
      <c r="A708" s="20"/>
      <c r="B708" s="2"/>
      <c r="C708" s="3"/>
      <c r="D708" s="4"/>
      <c r="E708" s="3"/>
      <c r="F708" s="3"/>
      <c r="G708" s="5"/>
      <c r="H708" s="3"/>
      <c r="I708" s="3"/>
      <c r="J708" s="3"/>
      <c r="K708" s="3"/>
      <c r="L708" s="6"/>
      <c r="M708" s="3"/>
      <c r="N708" s="3"/>
      <c r="O708" s="7"/>
      <c r="P708" s="20"/>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3"/>
      <c r="BC708" s="3"/>
      <c r="BD708" s="8"/>
      <c r="BE708" s="8"/>
      <c r="BF708" s="8"/>
      <c r="BG708" s="3"/>
      <c r="BH708" s="3"/>
      <c r="BI708" s="8"/>
      <c r="BJ708" s="8"/>
      <c r="BK708" s="3"/>
      <c r="BL708" s="3"/>
      <c r="BM708" s="8"/>
      <c r="BN708" s="8"/>
      <c r="BO708" s="3"/>
      <c r="BP708" s="3"/>
      <c r="BQ708" s="8"/>
      <c r="BR708" s="8"/>
      <c r="BS708" s="3"/>
      <c r="BT708" s="3"/>
      <c r="BU708" s="8"/>
      <c r="BV708" s="8"/>
      <c r="BW708" s="3"/>
      <c r="BX708" s="3"/>
      <c r="BY708" s="9"/>
      <c r="BZ708" s="9"/>
      <c r="CA708" s="3"/>
      <c r="CB708" s="3"/>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row>
    <row r="709" spans="1:124" ht="16" x14ac:dyDescent="0.2">
      <c r="A709" s="20"/>
      <c r="B709" s="2"/>
      <c r="C709" s="3"/>
      <c r="D709" s="4"/>
      <c r="E709" s="3"/>
      <c r="F709" s="3"/>
      <c r="G709" s="5"/>
      <c r="H709" s="3"/>
      <c r="I709" s="3"/>
      <c r="J709" s="3"/>
      <c r="K709" s="3"/>
      <c r="L709" s="6"/>
      <c r="M709" s="3"/>
      <c r="N709" s="3"/>
      <c r="O709" s="7"/>
      <c r="P709" s="20"/>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3"/>
      <c r="BC709" s="3"/>
      <c r="BD709" s="8"/>
      <c r="BE709" s="8"/>
      <c r="BF709" s="8"/>
      <c r="BG709" s="3"/>
      <c r="BH709" s="3"/>
      <c r="BI709" s="8"/>
      <c r="BJ709" s="8"/>
      <c r="BK709" s="3"/>
      <c r="BL709" s="3"/>
      <c r="BM709" s="8"/>
      <c r="BN709" s="8"/>
      <c r="BO709" s="3"/>
      <c r="BP709" s="3"/>
      <c r="BQ709" s="8"/>
      <c r="BR709" s="8"/>
      <c r="BS709" s="3"/>
      <c r="BT709" s="3"/>
      <c r="BU709" s="8"/>
      <c r="BV709" s="8"/>
      <c r="BW709" s="3"/>
      <c r="BX709" s="3"/>
      <c r="BY709" s="9"/>
      <c r="BZ709" s="9"/>
      <c r="CA709" s="3"/>
      <c r="CB709" s="3"/>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row>
    <row r="710" spans="1:124" ht="16" x14ac:dyDescent="0.2">
      <c r="A710" s="20"/>
      <c r="B710" s="2"/>
      <c r="C710" s="3"/>
      <c r="D710" s="4"/>
      <c r="E710" s="3"/>
      <c r="F710" s="3"/>
      <c r="G710" s="5"/>
      <c r="H710" s="3"/>
      <c r="I710" s="3"/>
      <c r="J710" s="3"/>
      <c r="K710" s="3"/>
      <c r="L710" s="6"/>
      <c r="M710" s="3"/>
      <c r="N710" s="3"/>
      <c r="O710" s="7"/>
      <c r="P710" s="20"/>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3"/>
      <c r="BC710" s="3"/>
      <c r="BD710" s="8"/>
      <c r="BE710" s="8"/>
      <c r="BF710" s="8"/>
      <c r="BG710" s="3"/>
      <c r="BH710" s="3"/>
      <c r="BI710" s="8"/>
      <c r="BJ710" s="8"/>
      <c r="BK710" s="3"/>
      <c r="BL710" s="3"/>
      <c r="BM710" s="8"/>
      <c r="BN710" s="8"/>
      <c r="BO710" s="3"/>
      <c r="BP710" s="3"/>
      <c r="BQ710" s="8"/>
      <c r="BR710" s="8"/>
      <c r="BS710" s="3"/>
      <c r="BT710" s="3"/>
      <c r="BU710" s="8"/>
      <c r="BV710" s="8"/>
      <c r="BW710" s="3"/>
      <c r="BX710" s="3"/>
      <c r="BY710" s="9"/>
      <c r="BZ710" s="9"/>
      <c r="CA710" s="3"/>
      <c r="CB710" s="3"/>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row>
    <row r="711" spans="1:124" ht="16" x14ac:dyDescent="0.2">
      <c r="A711" s="20"/>
      <c r="B711" s="2"/>
      <c r="C711" s="3"/>
      <c r="D711" s="4"/>
      <c r="E711" s="3"/>
      <c r="F711" s="3"/>
      <c r="G711" s="5"/>
      <c r="H711" s="3"/>
      <c r="I711" s="3"/>
      <c r="J711" s="3"/>
      <c r="K711" s="3"/>
      <c r="L711" s="6"/>
      <c r="M711" s="3"/>
      <c r="N711" s="3"/>
      <c r="O711" s="7"/>
      <c r="P711" s="20"/>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3"/>
      <c r="BC711" s="3"/>
      <c r="BD711" s="8"/>
      <c r="BE711" s="8"/>
      <c r="BF711" s="8"/>
      <c r="BG711" s="3"/>
      <c r="BH711" s="3"/>
      <c r="BI711" s="8"/>
      <c r="BJ711" s="8"/>
      <c r="BK711" s="3"/>
      <c r="BL711" s="3"/>
      <c r="BM711" s="8"/>
      <c r="BN711" s="8"/>
      <c r="BO711" s="3"/>
      <c r="BP711" s="3"/>
      <c r="BQ711" s="8"/>
      <c r="BR711" s="8"/>
      <c r="BS711" s="3"/>
      <c r="BT711" s="3"/>
      <c r="BU711" s="8"/>
      <c r="BV711" s="8"/>
      <c r="BW711" s="3"/>
      <c r="BX711" s="3"/>
      <c r="BY711" s="9"/>
      <c r="BZ711" s="9"/>
      <c r="CA711" s="3"/>
      <c r="CB711" s="3"/>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row>
    <row r="712" spans="1:124" ht="16" x14ac:dyDescent="0.2">
      <c r="A712" s="20"/>
      <c r="B712" s="2"/>
      <c r="C712" s="3"/>
      <c r="D712" s="4"/>
      <c r="E712" s="3"/>
      <c r="F712" s="3"/>
      <c r="G712" s="5"/>
      <c r="H712" s="3"/>
      <c r="I712" s="3"/>
      <c r="J712" s="3"/>
      <c r="K712" s="3"/>
      <c r="L712" s="6"/>
      <c r="M712" s="3"/>
      <c r="N712" s="3"/>
      <c r="O712" s="7"/>
      <c r="P712" s="20"/>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3"/>
      <c r="BC712" s="3"/>
      <c r="BD712" s="8"/>
      <c r="BE712" s="8"/>
      <c r="BF712" s="8"/>
      <c r="BG712" s="3"/>
      <c r="BH712" s="3"/>
      <c r="BI712" s="8"/>
      <c r="BJ712" s="8"/>
      <c r="BK712" s="3"/>
      <c r="BL712" s="3"/>
      <c r="BM712" s="8"/>
      <c r="BN712" s="8"/>
      <c r="BO712" s="3"/>
      <c r="BP712" s="3"/>
      <c r="BQ712" s="8"/>
      <c r="BR712" s="8"/>
      <c r="BS712" s="3"/>
      <c r="BT712" s="3"/>
      <c r="BU712" s="8"/>
      <c r="BV712" s="8"/>
      <c r="BW712" s="3"/>
      <c r="BX712" s="3"/>
      <c r="BY712" s="9"/>
      <c r="BZ712" s="9"/>
      <c r="CA712" s="3"/>
      <c r="CB712" s="3"/>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row>
    <row r="713" spans="1:124" ht="16" x14ac:dyDescent="0.2">
      <c r="A713" s="20"/>
      <c r="B713" s="2"/>
      <c r="C713" s="3"/>
      <c r="D713" s="4"/>
      <c r="E713" s="3"/>
      <c r="F713" s="3"/>
      <c r="G713" s="5"/>
      <c r="H713" s="3"/>
      <c r="I713" s="3"/>
      <c r="J713" s="3"/>
      <c r="K713" s="3"/>
      <c r="L713" s="6"/>
      <c r="M713" s="3"/>
      <c r="N713" s="3"/>
      <c r="O713" s="7"/>
      <c r="P713" s="20"/>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3"/>
      <c r="BC713" s="3"/>
      <c r="BD713" s="8"/>
      <c r="BE713" s="8"/>
      <c r="BF713" s="8"/>
      <c r="BG713" s="3"/>
      <c r="BH713" s="3"/>
      <c r="BI713" s="8"/>
      <c r="BJ713" s="8"/>
      <c r="BK713" s="3"/>
      <c r="BL713" s="3"/>
      <c r="BM713" s="8"/>
      <c r="BN713" s="8"/>
      <c r="BO713" s="3"/>
      <c r="BP713" s="3"/>
      <c r="BQ713" s="8"/>
      <c r="BR713" s="8"/>
      <c r="BS713" s="3"/>
      <c r="BT713" s="3"/>
      <c r="BU713" s="8"/>
      <c r="BV713" s="8"/>
      <c r="BW713" s="3"/>
      <c r="BX713" s="3"/>
      <c r="BY713" s="9"/>
      <c r="BZ713" s="9"/>
      <c r="CA713" s="3"/>
      <c r="CB713" s="3"/>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row>
    <row r="714" spans="1:124" ht="16" x14ac:dyDescent="0.2">
      <c r="A714" s="20"/>
      <c r="B714" s="2"/>
      <c r="C714" s="3"/>
      <c r="D714" s="4"/>
      <c r="E714" s="3"/>
      <c r="F714" s="3"/>
      <c r="G714" s="5"/>
      <c r="H714" s="3"/>
      <c r="I714" s="3"/>
      <c r="J714" s="3"/>
      <c r="K714" s="3"/>
      <c r="L714" s="6"/>
      <c r="M714" s="3"/>
      <c r="N714" s="3"/>
      <c r="O714" s="7"/>
      <c r="P714" s="20"/>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3"/>
      <c r="BC714" s="3"/>
      <c r="BD714" s="8"/>
      <c r="BE714" s="8"/>
      <c r="BF714" s="8"/>
      <c r="BG714" s="3"/>
      <c r="BH714" s="3"/>
      <c r="BI714" s="8"/>
      <c r="BJ714" s="8"/>
      <c r="BK714" s="3"/>
      <c r="BL714" s="3"/>
      <c r="BM714" s="8"/>
      <c r="BN714" s="8"/>
      <c r="BO714" s="3"/>
      <c r="BP714" s="3"/>
      <c r="BQ714" s="8"/>
      <c r="BR714" s="8"/>
      <c r="BS714" s="3"/>
      <c r="BT714" s="3"/>
      <c r="BU714" s="8"/>
      <c r="BV714" s="8"/>
      <c r="BW714" s="3"/>
      <c r="BX714" s="3"/>
      <c r="BY714" s="9"/>
      <c r="BZ714" s="9"/>
      <c r="CA714" s="3"/>
      <c r="CB714" s="3"/>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row>
    <row r="715" spans="1:124" ht="16" x14ac:dyDescent="0.2">
      <c r="A715" s="20"/>
      <c r="B715" s="2"/>
      <c r="C715" s="3"/>
      <c r="D715" s="4"/>
      <c r="E715" s="3"/>
      <c r="F715" s="3"/>
      <c r="G715" s="5"/>
      <c r="H715" s="3"/>
      <c r="I715" s="3"/>
      <c r="J715" s="3"/>
      <c r="K715" s="3"/>
      <c r="L715" s="6"/>
      <c r="M715" s="3"/>
      <c r="N715" s="3"/>
      <c r="O715" s="7"/>
      <c r="P715" s="20"/>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3"/>
      <c r="BC715" s="3"/>
      <c r="BD715" s="8"/>
      <c r="BE715" s="8"/>
      <c r="BF715" s="8"/>
      <c r="BG715" s="3"/>
      <c r="BH715" s="3"/>
      <c r="BI715" s="8"/>
      <c r="BJ715" s="8"/>
      <c r="BK715" s="3"/>
      <c r="BL715" s="3"/>
      <c r="BM715" s="8"/>
      <c r="BN715" s="8"/>
      <c r="BO715" s="3"/>
      <c r="BP715" s="3"/>
      <c r="BQ715" s="8"/>
      <c r="BR715" s="8"/>
      <c r="BS715" s="3"/>
      <c r="BT715" s="3"/>
      <c r="BU715" s="8"/>
      <c r="BV715" s="8"/>
      <c r="BW715" s="3"/>
      <c r="BX715" s="3"/>
      <c r="BY715" s="9"/>
      <c r="BZ715" s="9"/>
      <c r="CA715" s="3"/>
      <c r="CB715" s="3"/>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row>
    <row r="716" spans="1:124" ht="16" x14ac:dyDescent="0.2">
      <c r="A716" s="20"/>
      <c r="B716" s="2"/>
      <c r="C716" s="3"/>
      <c r="D716" s="4"/>
      <c r="E716" s="3"/>
      <c r="F716" s="3"/>
      <c r="G716" s="5"/>
      <c r="H716" s="3"/>
      <c r="I716" s="3"/>
      <c r="J716" s="3"/>
      <c r="K716" s="3"/>
      <c r="L716" s="6"/>
      <c r="M716" s="3"/>
      <c r="N716" s="3"/>
      <c r="O716" s="7"/>
      <c r="P716" s="20"/>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3"/>
      <c r="BC716" s="3"/>
      <c r="BD716" s="8"/>
      <c r="BE716" s="8"/>
      <c r="BF716" s="8"/>
      <c r="BG716" s="3"/>
      <c r="BH716" s="3"/>
      <c r="BI716" s="8"/>
      <c r="BJ716" s="8"/>
      <c r="BK716" s="3"/>
      <c r="BL716" s="3"/>
      <c r="BM716" s="8"/>
      <c r="BN716" s="8"/>
      <c r="BO716" s="3"/>
      <c r="BP716" s="3"/>
      <c r="BQ716" s="8"/>
      <c r="BR716" s="8"/>
      <c r="BS716" s="3"/>
      <c r="BT716" s="3"/>
      <c r="BU716" s="8"/>
      <c r="BV716" s="8"/>
      <c r="BW716" s="3"/>
      <c r="BX716" s="3"/>
      <c r="BY716" s="9"/>
      <c r="BZ716" s="9"/>
      <c r="CA716" s="3"/>
      <c r="CB716" s="3"/>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row>
    <row r="717" spans="1:124" ht="16" x14ac:dyDescent="0.2">
      <c r="A717" s="20"/>
      <c r="B717" s="2"/>
      <c r="C717" s="3"/>
      <c r="D717" s="4"/>
      <c r="E717" s="3"/>
      <c r="F717" s="3"/>
      <c r="G717" s="5"/>
      <c r="H717" s="3"/>
      <c r="I717" s="3"/>
      <c r="J717" s="3"/>
      <c r="K717" s="3"/>
      <c r="L717" s="6"/>
      <c r="M717" s="3"/>
      <c r="N717" s="3"/>
      <c r="O717" s="7"/>
      <c r="P717" s="20"/>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3"/>
      <c r="BC717" s="3"/>
      <c r="BD717" s="8"/>
      <c r="BE717" s="8"/>
      <c r="BF717" s="8"/>
      <c r="BG717" s="3"/>
      <c r="BH717" s="3"/>
      <c r="BI717" s="8"/>
      <c r="BJ717" s="8"/>
      <c r="BK717" s="3"/>
      <c r="BL717" s="3"/>
      <c r="BM717" s="8"/>
      <c r="BN717" s="8"/>
      <c r="BO717" s="3"/>
      <c r="BP717" s="3"/>
      <c r="BQ717" s="8"/>
      <c r="BR717" s="8"/>
      <c r="BS717" s="3"/>
      <c r="BT717" s="3"/>
      <c r="BU717" s="8"/>
      <c r="BV717" s="8"/>
      <c r="BW717" s="3"/>
      <c r="BX717" s="3"/>
      <c r="BY717" s="9"/>
      <c r="BZ717" s="9"/>
      <c r="CA717" s="3"/>
      <c r="CB717" s="3"/>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row>
    <row r="718" spans="1:124" ht="16" x14ac:dyDescent="0.2">
      <c r="A718" s="20"/>
      <c r="B718" s="2"/>
      <c r="C718" s="3"/>
      <c r="D718" s="4"/>
      <c r="E718" s="3"/>
      <c r="F718" s="3"/>
      <c r="G718" s="5"/>
      <c r="H718" s="3"/>
      <c r="I718" s="3"/>
      <c r="J718" s="3"/>
      <c r="K718" s="3"/>
      <c r="L718" s="6"/>
      <c r="M718" s="3"/>
      <c r="N718" s="3"/>
      <c r="O718" s="7"/>
      <c r="P718" s="20"/>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3"/>
      <c r="BC718" s="3"/>
      <c r="BD718" s="8"/>
      <c r="BE718" s="8"/>
      <c r="BF718" s="8"/>
      <c r="BG718" s="3"/>
      <c r="BH718" s="3"/>
      <c r="BI718" s="8"/>
      <c r="BJ718" s="8"/>
      <c r="BK718" s="3"/>
      <c r="BL718" s="3"/>
      <c r="BM718" s="8"/>
      <c r="BN718" s="8"/>
      <c r="BO718" s="3"/>
      <c r="BP718" s="3"/>
      <c r="BQ718" s="8"/>
      <c r="BR718" s="8"/>
      <c r="BS718" s="3"/>
      <c r="BT718" s="3"/>
      <c r="BU718" s="8"/>
      <c r="BV718" s="8"/>
      <c r="BW718" s="3"/>
      <c r="BX718" s="3"/>
      <c r="BY718" s="9"/>
      <c r="BZ718" s="9"/>
      <c r="CA718" s="3"/>
      <c r="CB718" s="3"/>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row>
    <row r="719" spans="1:124" ht="16" x14ac:dyDescent="0.2">
      <c r="A719" s="20"/>
      <c r="B719" s="2"/>
      <c r="C719" s="3"/>
      <c r="D719" s="4"/>
      <c r="E719" s="3"/>
      <c r="F719" s="3"/>
      <c r="G719" s="5"/>
      <c r="H719" s="3"/>
      <c r="I719" s="3"/>
      <c r="J719" s="3"/>
      <c r="K719" s="3"/>
      <c r="L719" s="6"/>
      <c r="M719" s="3"/>
      <c r="N719" s="3"/>
      <c r="O719" s="7"/>
      <c r="P719" s="20"/>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3"/>
      <c r="BC719" s="3"/>
      <c r="BD719" s="8"/>
      <c r="BE719" s="8"/>
      <c r="BF719" s="8"/>
      <c r="BG719" s="3"/>
      <c r="BH719" s="3"/>
      <c r="BI719" s="8"/>
      <c r="BJ719" s="8"/>
      <c r="BK719" s="3"/>
      <c r="BL719" s="3"/>
      <c r="BM719" s="8"/>
      <c r="BN719" s="8"/>
      <c r="BO719" s="3"/>
      <c r="BP719" s="3"/>
      <c r="BQ719" s="8"/>
      <c r="BR719" s="8"/>
      <c r="BS719" s="3"/>
      <c r="BT719" s="3"/>
      <c r="BU719" s="8"/>
      <c r="BV719" s="8"/>
      <c r="BW719" s="3"/>
      <c r="BX719" s="3"/>
      <c r="BY719" s="9"/>
      <c r="BZ719" s="9"/>
      <c r="CA719" s="3"/>
      <c r="CB719" s="3"/>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row>
    <row r="720" spans="1:124" ht="16" x14ac:dyDescent="0.2">
      <c r="A720" s="20"/>
      <c r="B720" s="2"/>
      <c r="C720" s="3"/>
      <c r="D720" s="4"/>
      <c r="E720" s="3"/>
      <c r="F720" s="3"/>
      <c r="G720" s="5"/>
      <c r="H720" s="3"/>
      <c r="I720" s="3"/>
      <c r="J720" s="3"/>
      <c r="K720" s="3"/>
      <c r="L720" s="6"/>
      <c r="M720" s="3"/>
      <c r="N720" s="3"/>
      <c r="O720" s="7"/>
      <c r="P720" s="20"/>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3"/>
      <c r="BC720" s="3"/>
      <c r="BD720" s="8"/>
      <c r="BE720" s="8"/>
      <c r="BF720" s="8"/>
      <c r="BG720" s="3"/>
      <c r="BH720" s="3"/>
      <c r="BI720" s="8"/>
      <c r="BJ720" s="8"/>
      <c r="BK720" s="3"/>
      <c r="BL720" s="3"/>
      <c r="BM720" s="8"/>
      <c r="BN720" s="8"/>
      <c r="BO720" s="3"/>
      <c r="BP720" s="3"/>
      <c r="BQ720" s="8"/>
      <c r="BR720" s="8"/>
      <c r="BS720" s="3"/>
      <c r="BT720" s="3"/>
      <c r="BU720" s="8"/>
      <c r="BV720" s="8"/>
      <c r="BW720" s="3"/>
      <c r="BX720" s="3"/>
      <c r="BY720" s="9"/>
      <c r="BZ720" s="9"/>
      <c r="CA720" s="3"/>
      <c r="CB720" s="3"/>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row>
    <row r="721" spans="1:124" ht="16" x14ac:dyDescent="0.2">
      <c r="A721" s="20"/>
      <c r="B721" s="2"/>
      <c r="C721" s="3"/>
      <c r="D721" s="4"/>
      <c r="E721" s="3"/>
      <c r="F721" s="3"/>
      <c r="G721" s="5"/>
      <c r="H721" s="3"/>
      <c r="I721" s="3"/>
      <c r="J721" s="3"/>
      <c r="K721" s="3"/>
      <c r="L721" s="6"/>
      <c r="M721" s="3"/>
      <c r="N721" s="3"/>
      <c r="O721" s="7"/>
      <c r="P721" s="20"/>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3"/>
      <c r="BC721" s="3"/>
      <c r="BD721" s="8"/>
      <c r="BE721" s="8"/>
      <c r="BF721" s="8"/>
      <c r="BG721" s="3"/>
      <c r="BH721" s="3"/>
      <c r="BI721" s="8"/>
      <c r="BJ721" s="8"/>
      <c r="BK721" s="3"/>
      <c r="BL721" s="3"/>
      <c r="BM721" s="8"/>
      <c r="BN721" s="8"/>
      <c r="BO721" s="3"/>
      <c r="BP721" s="3"/>
      <c r="BQ721" s="8"/>
      <c r="BR721" s="8"/>
      <c r="BS721" s="3"/>
      <c r="BT721" s="3"/>
      <c r="BU721" s="8"/>
      <c r="BV721" s="8"/>
      <c r="BW721" s="3"/>
      <c r="BX721" s="3"/>
      <c r="BY721" s="9"/>
      <c r="BZ721" s="9"/>
      <c r="CA721" s="3"/>
      <c r="CB721" s="3"/>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row>
    <row r="722" spans="1:124" ht="16" x14ac:dyDescent="0.2">
      <c r="A722" s="20"/>
      <c r="B722" s="2"/>
      <c r="C722" s="3"/>
      <c r="D722" s="4"/>
      <c r="E722" s="3"/>
      <c r="F722" s="3"/>
      <c r="G722" s="5"/>
      <c r="H722" s="3"/>
      <c r="I722" s="3"/>
      <c r="J722" s="3"/>
      <c r="K722" s="3"/>
      <c r="L722" s="6"/>
      <c r="M722" s="3"/>
      <c r="N722" s="3"/>
      <c r="O722" s="7"/>
      <c r="P722" s="20"/>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3"/>
      <c r="BC722" s="3"/>
      <c r="BD722" s="8"/>
      <c r="BE722" s="8"/>
      <c r="BF722" s="8"/>
      <c r="BG722" s="3"/>
      <c r="BH722" s="3"/>
      <c r="BI722" s="8"/>
      <c r="BJ722" s="8"/>
      <c r="BK722" s="3"/>
      <c r="BL722" s="3"/>
      <c r="BM722" s="8"/>
      <c r="BN722" s="8"/>
      <c r="BO722" s="3"/>
      <c r="BP722" s="3"/>
      <c r="BQ722" s="8"/>
      <c r="BR722" s="8"/>
      <c r="BS722" s="3"/>
      <c r="BT722" s="3"/>
      <c r="BU722" s="8"/>
      <c r="BV722" s="8"/>
      <c r="BW722" s="3"/>
      <c r="BX722" s="3"/>
      <c r="BY722" s="9"/>
      <c r="BZ722" s="9"/>
      <c r="CA722" s="3"/>
      <c r="CB722" s="3"/>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row>
    <row r="723" spans="1:124" ht="16" x14ac:dyDescent="0.2">
      <c r="A723" s="20"/>
      <c r="B723" s="2"/>
      <c r="C723" s="3"/>
      <c r="D723" s="4"/>
      <c r="E723" s="3"/>
      <c r="F723" s="3"/>
      <c r="G723" s="5"/>
      <c r="H723" s="3"/>
      <c r="I723" s="3"/>
      <c r="J723" s="3"/>
      <c r="K723" s="3"/>
      <c r="L723" s="6"/>
      <c r="M723" s="3"/>
      <c r="N723" s="3"/>
      <c r="O723" s="7"/>
      <c r="P723" s="20"/>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3"/>
      <c r="BC723" s="3"/>
      <c r="BD723" s="8"/>
      <c r="BE723" s="8"/>
      <c r="BF723" s="8"/>
      <c r="BG723" s="3"/>
      <c r="BH723" s="3"/>
      <c r="BI723" s="8"/>
      <c r="BJ723" s="8"/>
      <c r="BK723" s="3"/>
      <c r="BL723" s="3"/>
      <c r="BM723" s="8"/>
      <c r="BN723" s="8"/>
      <c r="BO723" s="3"/>
      <c r="BP723" s="3"/>
      <c r="BQ723" s="8"/>
      <c r="BR723" s="8"/>
      <c r="BS723" s="3"/>
      <c r="BT723" s="3"/>
      <c r="BU723" s="8"/>
      <c r="BV723" s="8"/>
      <c r="BW723" s="3"/>
      <c r="BX723" s="3"/>
      <c r="BY723" s="9"/>
      <c r="BZ723" s="9"/>
      <c r="CA723" s="3"/>
      <c r="CB723" s="3"/>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row>
    <row r="724" spans="1:124" ht="16" x14ac:dyDescent="0.2">
      <c r="A724" s="20"/>
      <c r="B724" s="2"/>
      <c r="C724" s="3"/>
      <c r="D724" s="4"/>
      <c r="E724" s="3"/>
      <c r="F724" s="3"/>
      <c r="G724" s="5"/>
      <c r="H724" s="3"/>
      <c r="I724" s="3"/>
      <c r="J724" s="3"/>
      <c r="K724" s="3"/>
      <c r="L724" s="6"/>
      <c r="M724" s="3"/>
      <c r="N724" s="3"/>
      <c r="O724" s="7"/>
      <c r="P724" s="20"/>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3"/>
      <c r="BC724" s="3"/>
      <c r="BD724" s="8"/>
      <c r="BE724" s="8"/>
      <c r="BF724" s="8"/>
      <c r="BG724" s="3"/>
      <c r="BH724" s="3"/>
      <c r="BI724" s="8"/>
      <c r="BJ724" s="8"/>
      <c r="BK724" s="3"/>
      <c r="BL724" s="3"/>
      <c r="BM724" s="8"/>
      <c r="BN724" s="8"/>
      <c r="BO724" s="3"/>
      <c r="BP724" s="3"/>
      <c r="BQ724" s="8"/>
      <c r="BR724" s="8"/>
      <c r="BS724" s="3"/>
      <c r="BT724" s="3"/>
      <c r="BU724" s="8"/>
      <c r="BV724" s="8"/>
      <c r="BW724" s="3"/>
      <c r="BX724" s="3"/>
      <c r="BY724" s="9"/>
      <c r="BZ724" s="9"/>
      <c r="CA724" s="3"/>
      <c r="CB724" s="3"/>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row>
    <row r="725" spans="1:124" ht="16" x14ac:dyDescent="0.2">
      <c r="A725" s="20"/>
      <c r="B725" s="2"/>
      <c r="C725" s="3"/>
      <c r="D725" s="4"/>
      <c r="E725" s="3"/>
      <c r="F725" s="3"/>
      <c r="G725" s="5"/>
      <c r="H725" s="3"/>
      <c r="I725" s="3"/>
      <c r="J725" s="3"/>
      <c r="K725" s="3"/>
      <c r="L725" s="6"/>
      <c r="M725" s="3"/>
      <c r="N725" s="3"/>
      <c r="O725" s="7"/>
      <c r="P725" s="20"/>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3"/>
      <c r="BC725" s="3"/>
      <c r="BD725" s="8"/>
      <c r="BE725" s="8"/>
      <c r="BF725" s="8"/>
      <c r="BG725" s="3"/>
      <c r="BH725" s="3"/>
      <c r="BI725" s="8"/>
      <c r="BJ725" s="8"/>
      <c r="BK725" s="3"/>
      <c r="BL725" s="3"/>
      <c r="BM725" s="8"/>
      <c r="BN725" s="8"/>
      <c r="BO725" s="3"/>
      <c r="BP725" s="3"/>
      <c r="BQ725" s="8"/>
      <c r="BR725" s="8"/>
      <c r="BS725" s="3"/>
      <c r="BT725" s="3"/>
      <c r="BU725" s="8"/>
      <c r="BV725" s="8"/>
      <c r="BW725" s="3"/>
      <c r="BX725" s="3"/>
      <c r="BY725" s="9"/>
      <c r="BZ725" s="9"/>
      <c r="CA725" s="3"/>
      <c r="CB725" s="3"/>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row>
    <row r="726" spans="1:124" ht="16" x14ac:dyDescent="0.2">
      <c r="A726" s="20"/>
      <c r="B726" s="2"/>
      <c r="C726" s="3"/>
      <c r="D726" s="4"/>
      <c r="E726" s="3"/>
      <c r="F726" s="3"/>
      <c r="G726" s="5"/>
      <c r="H726" s="3"/>
      <c r="I726" s="3"/>
      <c r="J726" s="3"/>
      <c r="K726" s="3"/>
      <c r="L726" s="6"/>
      <c r="M726" s="3"/>
      <c r="N726" s="3"/>
      <c r="O726" s="7"/>
      <c r="P726" s="20"/>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3"/>
      <c r="BC726" s="3"/>
      <c r="BD726" s="8"/>
      <c r="BE726" s="8"/>
      <c r="BF726" s="8"/>
      <c r="BG726" s="3"/>
      <c r="BH726" s="3"/>
      <c r="BI726" s="8"/>
      <c r="BJ726" s="8"/>
      <c r="BK726" s="3"/>
      <c r="BL726" s="3"/>
      <c r="BM726" s="8"/>
      <c r="BN726" s="8"/>
      <c r="BO726" s="3"/>
      <c r="BP726" s="3"/>
      <c r="BQ726" s="8"/>
      <c r="BR726" s="8"/>
      <c r="BS726" s="3"/>
      <c r="BT726" s="3"/>
      <c r="BU726" s="8"/>
      <c r="BV726" s="8"/>
      <c r="BW726" s="3"/>
      <c r="BX726" s="3"/>
      <c r="BY726" s="9"/>
      <c r="BZ726" s="9"/>
      <c r="CA726" s="3"/>
      <c r="CB726" s="3"/>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row>
    <row r="727" spans="1:124" ht="16" x14ac:dyDescent="0.2">
      <c r="A727" s="20"/>
      <c r="B727" s="2"/>
      <c r="C727" s="3"/>
      <c r="D727" s="4"/>
      <c r="E727" s="3"/>
      <c r="F727" s="3"/>
      <c r="G727" s="5"/>
      <c r="H727" s="3"/>
      <c r="I727" s="3"/>
      <c r="J727" s="3"/>
      <c r="K727" s="3"/>
      <c r="L727" s="6"/>
      <c r="M727" s="3"/>
      <c r="N727" s="3"/>
      <c r="O727" s="7"/>
      <c r="P727" s="20"/>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3"/>
      <c r="BC727" s="3"/>
      <c r="BD727" s="8"/>
      <c r="BE727" s="8"/>
      <c r="BF727" s="8"/>
      <c r="BG727" s="3"/>
      <c r="BH727" s="3"/>
      <c r="BI727" s="8"/>
      <c r="BJ727" s="8"/>
      <c r="BK727" s="3"/>
      <c r="BL727" s="3"/>
      <c r="BM727" s="8"/>
      <c r="BN727" s="8"/>
      <c r="BO727" s="3"/>
      <c r="BP727" s="3"/>
      <c r="BQ727" s="8"/>
      <c r="BR727" s="8"/>
      <c r="BS727" s="3"/>
      <c r="BT727" s="3"/>
      <c r="BU727" s="8"/>
      <c r="BV727" s="8"/>
      <c r="BW727" s="3"/>
      <c r="BX727" s="3"/>
      <c r="BY727" s="9"/>
      <c r="BZ727" s="9"/>
      <c r="CA727" s="3"/>
      <c r="CB727" s="3"/>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row>
    <row r="728" spans="1:124" ht="16" x14ac:dyDescent="0.2">
      <c r="A728" s="20"/>
      <c r="B728" s="2"/>
      <c r="C728" s="3"/>
      <c r="D728" s="4"/>
      <c r="E728" s="3"/>
      <c r="F728" s="3"/>
      <c r="G728" s="5"/>
      <c r="H728" s="3"/>
      <c r="I728" s="3"/>
      <c r="J728" s="3"/>
      <c r="K728" s="3"/>
      <c r="L728" s="6"/>
      <c r="M728" s="3"/>
      <c r="N728" s="3"/>
      <c r="O728" s="7"/>
      <c r="P728" s="20"/>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3"/>
      <c r="BC728" s="3"/>
      <c r="BD728" s="8"/>
      <c r="BE728" s="8"/>
      <c r="BF728" s="8"/>
      <c r="BG728" s="3"/>
      <c r="BH728" s="3"/>
      <c r="BI728" s="8"/>
      <c r="BJ728" s="8"/>
      <c r="BK728" s="3"/>
      <c r="BL728" s="3"/>
      <c r="BM728" s="8"/>
      <c r="BN728" s="8"/>
      <c r="BO728" s="3"/>
      <c r="BP728" s="3"/>
      <c r="BQ728" s="8"/>
      <c r="BR728" s="8"/>
      <c r="BS728" s="3"/>
      <c r="BT728" s="3"/>
      <c r="BU728" s="8"/>
      <c r="BV728" s="8"/>
      <c r="BW728" s="3"/>
      <c r="BX728" s="3"/>
      <c r="BY728" s="9"/>
      <c r="BZ728" s="9"/>
      <c r="CA728" s="3"/>
      <c r="CB728" s="3"/>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row>
    <row r="729" spans="1:124" ht="16" x14ac:dyDescent="0.2">
      <c r="A729" s="20"/>
      <c r="B729" s="2"/>
      <c r="C729" s="3"/>
      <c r="D729" s="4"/>
      <c r="E729" s="3"/>
      <c r="F729" s="3"/>
      <c r="G729" s="5"/>
      <c r="H729" s="3"/>
      <c r="I729" s="3"/>
      <c r="J729" s="3"/>
      <c r="K729" s="3"/>
      <c r="L729" s="6"/>
      <c r="M729" s="3"/>
      <c r="N729" s="3"/>
      <c r="O729" s="7"/>
      <c r="P729" s="20"/>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3"/>
      <c r="BC729" s="3"/>
      <c r="BD729" s="8"/>
      <c r="BE729" s="8"/>
      <c r="BF729" s="8"/>
      <c r="BG729" s="3"/>
      <c r="BH729" s="3"/>
      <c r="BI729" s="8"/>
      <c r="BJ729" s="8"/>
      <c r="BK729" s="3"/>
      <c r="BL729" s="3"/>
      <c r="BM729" s="8"/>
      <c r="BN729" s="8"/>
      <c r="BO729" s="3"/>
      <c r="BP729" s="3"/>
      <c r="BQ729" s="8"/>
      <c r="BR729" s="8"/>
      <c r="BS729" s="3"/>
      <c r="BT729" s="3"/>
      <c r="BU729" s="8"/>
      <c r="BV729" s="8"/>
      <c r="BW729" s="3"/>
      <c r="BX729" s="3"/>
      <c r="BY729" s="9"/>
      <c r="BZ729" s="9"/>
      <c r="CA729" s="3"/>
      <c r="CB729" s="3"/>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row>
    <row r="730" spans="1:124" ht="16" x14ac:dyDescent="0.2">
      <c r="A730" s="20"/>
      <c r="B730" s="2"/>
      <c r="C730" s="3"/>
      <c r="D730" s="4"/>
      <c r="E730" s="3"/>
      <c r="F730" s="3"/>
      <c r="G730" s="5"/>
      <c r="H730" s="3"/>
      <c r="I730" s="3"/>
      <c r="J730" s="3"/>
      <c r="K730" s="3"/>
      <c r="L730" s="6"/>
      <c r="M730" s="3"/>
      <c r="N730" s="3"/>
      <c r="O730" s="7"/>
      <c r="P730" s="20"/>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3"/>
      <c r="BC730" s="3"/>
      <c r="BD730" s="8"/>
      <c r="BE730" s="8"/>
      <c r="BF730" s="8"/>
      <c r="BG730" s="3"/>
      <c r="BH730" s="3"/>
      <c r="BI730" s="8"/>
      <c r="BJ730" s="8"/>
      <c r="BK730" s="3"/>
      <c r="BL730" s="3"/>
      <c r="BM730" s="8"/>
      <c r="BN730" s="8"/>
      <c r="BO730" s="3"/>
      <c r="BP730" s="3"/>
      <c r="BQ730" s="8"/>
      <c r="BR730" s="8"/>
      <c r="BS730" s="3"/>
      <c r="BT730" s="3"/>
      <c r="BU730" s="8"/>
      <c r="BV730" s="8"/>
      <c r="BW730" s="3"/>
      <c r="BX730" s="3"/>
      <c r="BY730" s="9"/>
      <c r="BZ730" s="9"/>
      <c r="CA730" s="3"/>
      <c r="CB730" s="3"/>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row>
    <row r="731" spans="1:124" ht="16" x14ac:dyDescent="0.2">
      <c r="A731" s="20"/>
      <c r="B731" s="2"/>
      <c r="C731" s="3"/>
      <c r="D731" s="4"/>
      <c r="E731" s="3"/>
      <c r="F731" s="3"/>
      <c r="G731" s="5"/>
      <c r="H731" s="3"/>
      <c r="I731" s="3"/>
      <c r="J731" s="3"/>
      <c r="K731" s="3"/>
      <c r="L731" s="6"/>
      <c r="M731" s="3"/>
      <c r="N731" s="3"/>
      <c r="O731" s="7"/>
      <c r="P731" s="20"/>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3"/>
      <c r="BC731" s="3"/>
      <c r="BD731" s="8"/>
      <c r="BE731" s="8"/>
      <c r="BF731" s="8"/>
      <c r="BG731" s="3"/>
      <c r="BH731" s="3"/>
      <c r="BI731" s="8"/>
      <c r="BJ731" s="8"/>
      <c r="BK731" s="3"/>
      <c r="BL731" s="3"/>
      <c r="BM731" s="8"/>
      <c r="BN731" s="8"/>
      <c r="BO731" s="3"/>
      <c r="BP731" s="3"/>
      <c r="BQ731" s="8"/>
      <c r="BR731" s="8"/>
      <c r="BS731" s="3"/>
      <c r="BT731" s="3"/>
      <c r="BU731" s="8"/>
      <c r="BV731" s="8"/>
      <c r="BW731" s="3"/>
      <c r="BX731" s="3"/>
      <c r="BY731" s="9"/>
      <c r="BZ731" s="9"/>
      <c r="CA731" s="3"/>
      <c r="CB731" s="3"/>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row>
    <row r="732" spans="1:124" ht="16" x14ac:dyDescent="0.2">
      <c r="A732" s="20"/>
      <c r="B732" s="2"/>
      <c r="C732" s="3"/>
      <c r="D732" s="4"/>
      <c r="E732" s="3"/>
      <c r="F732" s="3"/>
      <c r="G732" s="5"/>
      <c r="H732" s="3"/>
      <c r="I732" s="3"/>
      <c r="J732" s="3"/>
      <c r="K732" s="3"/>
      <c r="L732" s="6"/>
      <c r="M732" s="3"/>
      <c r="N732" s="3"/>
      <c r="O732" s="7"/>
      <c r="P732" s="20"/>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3"/>
      <c r="BC732" s="3"/>
      <c r="BD732" s="8"/>
      <c r="BE732" s="8"/>
      <c r="BF732" s="8"/>
      <c r="BG732" s="3"/>
      <c r="BH732" s="3"/>
      <c r="BI732" s="8"/>
      <c r="BJ732" s="8"/>
      <c r="BK732" s="3"/>
      <c r="BL732" s="3"/>
      <c r="BM732" s="8"/>
      <c r="BN732" s="8"/>
      <c r="BO732" s="3"/>
      <c r="BP732" s="3"/>
      <c r="BQ732" s="8"/>
      <c r="BR732" s="8"/>
      <c r="BS732" s="3"/>
      <c r="BT732" s="3"/>
      <c r="BU732" s="8"/>
      <c r="BV732" s="8"/>
      <c r="BW732" s="3"/>
      <c r="BX732" s="3"/>
      <c r="BY732" s="9"/>
      <c r="BZ732" s="9"/>
      <c r="CA732" s="3"/>
      <c r="CB732" s="3"/>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row>
    <row r="733" spans="1:124" ht="16" x14ac:dyDescent="0.2">
      <c r="A733" s="20"/>
      <c r="B733" s="2"/>
      <c r="C733" s="3"/>
      <c r="D733" s="4"/>
      <c r="E733" s="3"/>
      <c r="F733" s="3"/>
      <c r="G733" s="5"/>
      <c r="H733" s="3"/>
      <c r="I733" s="3"/>
      <c r="J733" s="3"/>
      <c r="K733" s="3"/>
      <c r="L733" s="6"/>
      <c r="M733" s="3"/>
      <c r="N733" s="3"/>
      <c r="O733" s="7"/>
      <c r="P733" s="20"/>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3"/>
      <c r="BC733" s="3"/>
      <c r="BD733" s="8"/>
      <c r="BE733" s="8"/>
      <c r="BF733" s="8"/>
      <c r="BG733" s="3"/>
      <c r="BH733" s="3"/>
      <c r="BI733" s="8"/>
      <c r="BJ733" s="8"/>
      <c r="BK733" s="3"/>
      <c r="BL733" s="3"/>
      <c r="BM733" s="8"/>
      <c r="BN733" s="8"/>
      <c r="BO733" s="3"/>
      <c r="BP733" s="3"/>
      <c r="BQ733" s="8"/>
      <c r="BR733" s="8"/>
      <c r="BS733" s="3"/>
      <c r="BT733" s="3"/>
      <c r="BU733" s="8"/>
      <c r="BV733" s="8"/>
      <c r="BW733" s="3"/>
      <c r="BX733" s="3"/>
      <c r="BY733" s="9"/>
      <c r="BZ733" s="9"/>
      <c r="CA733" s="3"/>
      <c r="CB733" s="3"/>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row>
    <row r="734" spans="1:124" ht="16" x14ac:dyDescent="0.2">
      <c r="A734" s="20"/>
      <c r="B734" s="2"/>
      <c r="C734" s="3"/>
      <c r="D734" s="4"/>
      <c r="E734" s="3"/>
      <c r="F734" s="3"/>
      <c r="G734" s="5"/>
      <c r="H734" s="3"/>
      <c r="I734" s="3"/>
      <c r="J734" s="3"/>
      <c r="K734" s="3"/>
      <c r="L734" s="6"/>
      <c r="M734" s="3"/>
      <c r="N734" s="3"/>
      <c r="O734" s="7"/>
      <c r="P734" s="20"/>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3"/>
      <c r="BC734" s="3"/>
      <c r="BD734" s="8"/>
      <c r="BE734" s="8"/>
      <c r="BF734" s="8"/>
      <c r="BG734" s="3"/>
      <c r="BH734" s="3"/>
      <c r="BI734" s="8"/>
      <c r="BJ734" s="8"/>
      <c r="BK734" s="3"/>
      <c r="BL734" s="3"/>
      <c r="BM734" s="8"/>
      <c r="BN734" s="8"/>
      <c r="BO734" s="3"/>
      <c r="BP734" s="3"/>
      <c r="BQ734" s="8"/>
      <c r="BR734" s="8"/>
      <c r="BS734" s="3"/>
      <c r="BT734" s="3"/>
      <c r="BU734" s="8"/>
      <c r="BV734" s="8"/>
      <c r="BW734" s="3"/>
      <c r="BX734" s="3"/>
      <c r="BY734" s="9"/>
      <c r="BZ734" s="9"/>
      <c r="CA734" s="3"/>
      <c r="CB734" s="3"/>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row>
    <row r="735" spans="1:124" ht="16" x14ac:dyDescent="0.2">
      <c r="A735" s="20"/>
      <c r="B735" s="2"/>
      <c r="C735" s="3"/>
      <c r="D735" s="4"/>
      <c r="E735" s="3"/>
      <c r="F735" s="3"/>
      <c r="G735" s="5"/>
      <c r="H735" s="3"/>
      <c r="I735" s="3"/>
      <c r="J735" s="3"/>
      <c r="K735" s="3"/>
      <c r="L735" s="6"/>
      <c r="M735" s="3"/>
      <c r="N735" s="3"/>
      <c r="O735" s="7"/>
      <c r="P735" s="20"/>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3"/>
      <c r="BC735" s="3"/>
      <c r="BD735" s="8"/>
      <c r="BE735" s="8"/>
      <c r="BF735" s="8"/>
      <c r="BG735" s="3"/>
      <c r="BH735" s="3"/>
      <c r="BI735" s="8"/>
      <c r="BJ735" s="8"/>
      <c r="BK735" s="3"/>
      <c r="BL735" s="3"/>
      <c r="BM735" s="8"/>
      <c r="BN735" s="8"/>
      <c r="BO735" s="3"/>
      <c r="BP735" s="3"/>
      <c r="BQ735" s="8"/>
      <c r="BR735" s="8"/>
      <c r="BS735" s="3"/>
      <c r="BT735" s="3"/>
      <c r="BU735" s="8"/>
      <c r="BV735" s="8"/>
      <c r="BW735" s="3"/>
      <c r="BX735" s="3"/>
      <c r="BY735" s="9"/>
      <c r="BZ735" s="9"/>
      <c r="CA735" s="3"/>
      <c r="CB735" s="3"/>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row>
    <row r="736" spans="1:124" ht="16" x14ac:dyDescent="0.2">
      <c r="A736" s="20"/>
      <c r="B736" s="2"/>
      <c r="C736" s="3"/>
      <c r="D736" s="4"/>
      <c r="E736" s="3"/>
      <c r="F736" s="3"/>
      <c r="G736" s="5"/>
      <c r="H736" s="3"/>
      <c r="I736" s="3"/>
      <c r="J736" s="3"/>
      <c r="K736" s="3"/>
      <c r="L736" s="6"/>
      <c r="M736" s="3"/>
      <c r="N736" s="3"/>
      <c r="O736" s="7"/>
      <c r="P736" s="20"/>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3"/>
      <c r="BC736" s="3"/>
      <c r="BD736" s="8"/>
      <c r="BE736" s="8"/>
      <c r="BF736" s="8"/>
      <c r="BG736" s="3"/>
      <c r="BH736" s="3"/>
      <c r="BI736" s="8"/>
      <c r="BJ736" s="8"/>
      <c r="BK736" s="3"/>
      <c r="BL736" s="3"/>
      <c r="BM736" s="8"/>
      <c r="BN736" s="8"/>
      <c r="BO736" s="3"/>
      <c r="BP736" s="3"/>
      <c r="BQ736" s="8"/>
      <c r="BR736" s="8"/>
      <c r="BS736" s="3"/>
      <c r="BT736" s="3"/>
      <c r="BU736" s="8"/>
      <c r="BV736" s="8"/>
      <c r="BW736" s="3"/>
      <c r="BX736" s="3"/>
      <c r="BY736" s="9"/>
      <c r="BZ736" s="9"/>
      <c r="CA736" s="3"/>
      <c r="CB736" s="3"/>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row>
    <row r="737" spans="1:124" ht="16" x14ac:dyDescent="0.2">
      <c r="A737" s="20"/>
      <c r="B737" s="2"/>
      <c r="C737" s="3"/>
      <c r="D737" s="4"/>
      <c r="E737" s="3"/>
      <c r="F737" s="3"/>
      <c r="G737" s="5"/>
      <c r="H737" s="3"/>
      <c r="I737" s="3"/>
      <c r="J737" s="3"/>
      <c r="K737" s="3"/>
      <c r="L737" s="6"/>
      <c r="M737" s="3"/>
      <c r="N737" s="3"/>
      <c r="O737" s="7"/>
      <c r="P737" s="20"/>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3"/>
      <c r="BC737" s="3"/>
      <c r="BD737" s="8"/>
      <c r="BE737" s="8"/>
      <c r="BF737" s="8"/>
      <c r="BG737" s="3"/>
      <c r="BH737" s="3"/>
      <c r="BI737" s="8"/>
      <c r="BJ737" s="8"/>
      <c r="BK737" s="3"/>
      <c r="BL737" s="3"/>
      <c r="BM737" s="8"/>
      <c r="BN737" s="8"/>
      <c r="BO737" s="3"/>
      <c r="BP737" s="3"/>
      <c r="BQ737" s="8"/>
      <c r="BR737" s="8"/>
      <c r="BS737" s="3"/>
      <c r="BT737" s="3"/>
      <c r="BU737" s="8"/>
      <c r="BV737" s="8"/>
      <c r="BW737" s="3"/>
      <c r="BX737" s="3"/>
      <c r="BY737" s="9"/>
      <c r="BZ737" s="9"/>
      <c r="CA737" s="3"/>
      <c r="CB737" s="3"/>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row>
    <row r="738" spans="1:124" ht="16" x14ac:dyDescent="0.2">
      <c r="A738" s="20"/>
      <c r="B738" s="2"/>
      <c r="C738" s="3"/>
      <c r="D738" s="4"/>
      <c r="E738" s="3"/>
      <c r="F738" s="3"/>
      <c r="G738" s="5"/>
      <c r="H738" s="3"/>
      <c r="I738" s="3"/>
      <c r="J738" s="3"/>
      <c r="K738" s="3"/>
      <c r="L738" s="6"/>
      <c r="M738" s="3"/>
      <c r="N738" s="3"/>
      <c r="O738" s="7"/>
      <c r="P738" s="20"/>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3"/>
      <c r="BC738" s="3"/>
      <c r="BD738" s="8"/>
      <c r="BE738" s="8"/>
      <c r="BF738" s="8"/>
      <c r="BG738" s="3"/>
      <c r="BH738" s="3"/>
      <c r="BI738" s="8"/>
      <c r="BJ738" s="8"/>
      <c r="BK738" s="3"/>
      <c r="BL738" s="3"/>
      <c r="BM738" s="8"/>
      <c r="BN738" s="8"/>
      <c r="BO738" s="3"/>
      <c r="BP738" s="3"/>
      <c r="BQ738" s="8"/>
      <c r="BR738" s="8"/>
      <c r="BS738" s="3"/>
      <c r="BT738" s="3"/>
      <c r="BU738" s="8"/>
      <c r="BV738" s="8"/>
      <c r="BW738" s="3"/>
      <c r="BX738" s="3"/>
      <c r="BY738" s="9"/>
      <c r="BZ738" s="9"/>
      <c r="CA738" s="3"/>
      <c r="CB738" s="3"/>
      <c r="CC738" s="8"/>
      <c r="CD738" s="8"/>
      <c r="CE738" s="8"/>
      <c r="CF738" s="8"/>
      <c r="CG738" s="8"/>
      <c r="CH738" s="8"/>
      <c r="CI738" s="8"/>
      <c r="CJ738" s="8"/>
      <c r="CK738" s="8"/>
      <c r="CL738" s="8"/>
      <c r="CM738" s="8"/>
      <c r="CN738" s="8"/>
      <c r="CO738" s="8"/>
      <c r="CP738" s="8"/>
      <c r="CQ738" s="8"/>
      <c r="CR738" s="8"/>
      <c r="CS738" s="8"/>
      <c r="CT738" s="8"/>
      <c r="CU738" s="8"/>
      <c r="CV738" s="8"/>
      <c r="CW738" s="8"/>
      <c r="CX738" s="8"/>
      <c r="CY738" s="8"/>
      <c r="CZ738" s="8"/>
      <c r="DA738" s="8"/>
      <c r="DB738" s="8"/>
      <c r="DC738" s="8"/>
      <c r="DD738" s="8"/>
      <c r="DE738" s="8"/>
      <c r="DF738" s="8"/>
      <c r="DG738" s="8"/>
      <c r="DH738" s="8"/>
      <c r="DI738" s="8"/>
      <c r="DJ738" s="8"/>
      <c r="DK738" s="8"/>
      <c r="DL738" s="8"/>
      <c r="DM738" s="8"/>
      <c r="DN738" s="8"/>
      <c r="DO738" s="8"/>
      <c r="DP738" s="8"/>
      <c r="DQ738" s="8"/>
      <c r="DR738" s="8"/>
      <c r="DS738" s="8"/>
      <c r="DT738" s="8"/>
    </row>
    <row r="739" spans="1:124" ht="16" x14ac:dyDescent="0.2">
      <c r="A739" s="20"/>
      <c r="B739" s="2"/>
      <c r="C739" s="3"/>
      <c r="D739" s="4"/>
      <c r="E739" s="3"/>
      <c r="F739" s="3"/>
      <c r="G739" s="5"/>
      <c r="H739" s="3"/>
      <c r="I739" s="3"/>
      <c r="J739" s="3"/>
      <c r="K739" s="3"/>
      <c r="L739" s="6"/>
      <c r="M739" s="3"/>
      <c r="N739" s="3"/>
      <c r="O739" s="7"/>
      <c r="P739" s="20"/>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3"/>
      <c r="BC739" s="3"/>
      <c r="BD739" s="8"/>
      <c r="BE739" s="8"/>
      <c r="BF739" s="8"/>
      <c r="BG739" s="3"/>
      <c r="BH739" s="3"/>
      <c r="BI739" s="8"/>
      <c r="BJ739" s="8"/>
      <c r="BK739" s="3"/>
      <c r="BL739" s="3"/>
      <c r="BM739" s="8"/>
      <c r="BN739" s="8"/>
      <c r="BO739" s="3"/>
      <c r="BP739" s="3"/>
      <c r="BQ739" s="8"/>
      <c r="BR739" s="8"/>
      <c r="BS739" s="3"/>
      <c r="BT739" s="3"/>
      <c r="BU739" s="8"/>
      <c r="BV739" s="8"/>
      <c r="BW739" s="3"/>
      <c r="BX739" s="3"/>
      <c r="BY739" s="9"/>
      <c r="BZ739" s="9"/>
      <c r="CA739" s="3"/>
      <c r="CB739" s="3"/>
      <c r="CC739" s="8"/>
      <c r="CD739" s="8"/>
      <c r="CE739" s="8"/>
      <c r="CF739" s="8"/>
      <c r="CG739" s="8"/>
      <c r="CH739" s="8"/>
      <c r="CI739" s="8"/>
      <c r="CJ739" s="8"/>
      <c r="CK739" s="8"/>
      <c r="CL739" s="8"/>
      <c r="CM739" s="8"/>
      <c r="CN739" s="8"/>
      <c r="CO739" s="8"/>
      <c r="CP739" s="8"/>
      <c r="CQ739" s="8"/>
      <c r="CR739" s="8"/>
      <c r="CS739" s="8"/>
      <c r="CT739" s="8"/>
      <c r="CU739" s="8"/>
      <c r="CV739" s="8"/>
      <c r="CW739" s="8"/>
      <c r="CX739" s="8"/>
      <c r="CY739" s="8"/>
      <c r="CZ739" s="8"/>
      <c r="DA739" s="8"/>
      <c r="DB739" s="8"/>
      <c r="DC739" s="8"/>
      <c r="DD739" s="8"/>
      <c r="DE739" s="8"/>
      <c r="DF739" s="8"/>
      <c r="DG739" s="8"/>
      <c r="DH739" s="8"/>
      <c r="DI739" s="8"/>
      <c r="DJ739" s="8"/>
      <c r="DK739" s="8"/>
      <c r="DL739" s="8"/>
      <c r="DM739" s="8"/>
      <c r="DN739" s="8"/>
      <c r="DO739" s="8"/>
      <c r="DP739" s="8"/>
      <c r="DQ739" s="8"/>
      <c r="DR739" s="8"/>
      <c r="DS739" s="8"/>
      <c r="DT739" s="8"/>
    </row>
    <row r="740" spans="1:124" ht="16" x14ac:dyDescent="0.2">
      <c r="A740" s="20"/>
      <c r="B740" s="2"/>
      <c r="C740" s="3"/>
      <c r="D740" s="4"/>
      <c r="E740" s="3"/>
      <c r="F740" s="3"/>
      <c r="G740" s="5"/>
      <c r="H740" s="3"/>
      <c r="I740" s="3"/>
      <c r="J740" s="3"/>
      <c r="K740" s="3"/>
      <c r="L740" s="6"/>
      <c r="M740" s="3"/>
      <c r="N740" s="3"/>
      <c r="O740" s="7"/>
      <c r="P740" s="20"/>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3"/>
      <c r="BC740" s="3"/>
      <c r="BD740" s="8"/>
      <c r="BE740" s="8"/>
      <c r="BF740" s="8"/>
      <c r="BG740" s="3"/>
      <c r="BH740" s="3"/>
      <c r="BI740" s="8"/>
      <c r="BJ740" s="8"/>
      <c r="BK740" s="3"/>
      <c r="BL740" s="3"/>
      <c r="BM740" s="8"/>
      <c r="BN740" s="8"/>
      <c r="BO740" s="3"/>
      <c r="BP740" s="3"/>
      <c r="BQ740" s="8"/>
      <c r="BR740" s="8"/>
      <c r="BS740" s="3"/>
      <c r="BT740" s="3"/>
      <c r="BU740" s="8"/>
      <c r="BV740" s="8"/>
      <c r="BW740" s="3"/>
      <c r="BX740" s="3"/>
      <c r="BY740" s="9"/>
      <c r="BZ740" s="9"/>
      <c r="CA740" s="3"/>
      <c r="CB740" s="3"/>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row>
    <row r="741" spans="1:124" ht="16" x14ac:dyDescent="0.2">
      <c r="A741" s="20"/>
      <c r="B741" s="2"/>
      <c r="C741" s="3"/>
      <c r="D741" s="4"/>
      <c r="E741" s="3"/>
      <c r="F741" s="3"/>
      <c r="G741" s="5"/>
      <c r="H741" s="3"/>
      <c r="I741" s="3"/>
      <c r="J741" s="3"/>
      <c r="K741" s="3"/>
      <c r="L741" s="6"/>
      <c r="M741" s="3"/>
      <c r="N741" s="3"/>
      <c r="O741" s="7"/>
      <c r="P741" s="20"/>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3"/>
      <c r="BC741" s="3"/>
      <c r="BD741" s="8"/>
      <c r="BE741" s="8"/>
      <c r="BF741" s="8"/>
      <c r="BG741" s="3"/>
      <c r="BH741" s="3"/>
      <c r="BI741" s="8"/>
      <c r="BJ741" s="8"/>
      <c r="BK741" s="3"/>
      <c r="BL741" s="3"/>
      <c r="BM741" s="8"/>
      <c r="BN741" s="8"/>
      <c r="BO741" s="3"/>
      <c r="BP741" s="3"/>
      <c r="BQ741" s="8"/>
      <c r="BR741" s="8"/>
      <c r="BS741" s="3"/>
      <c r="BT741" s="3"/>
      <c r="BU741" s="8"/>
      <c r="BV741" s="8"/>
      <c r="BW741" s="3"/>
      <c r="BX741" s="3"/>
      <c r="BY741" s="9"/>
      <c r="BZ741" s="9"/>
      <c r="CA741" s="3"/>
      <c r="CB741" s="3"/>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M741" s="8"/>
      <c r="DN741" s="8"/>
      <c r="DO741" s="8"/>
      <c r="DP741" s="8"/>
      <c r="DQ741" s="8"/>
      <c r="DR741" s="8"/>
      <c r="DS741" s="8"/>
      <c r="DT741" s="8"/>
    </row>
    <row r="742" spans="1:124" ht="16" x14ac:dyDescent="0.2">
      <c r="A742" s="20"/>
      <c r="B742" s="2"/>
      <c r="C742" s="3"/>
      <c r="D742" s="4"/>
      <c r="E742" s="3"/>
      <c r="F742" s="3"/>
      <c r="G742" s="5"/>
      <c r="H742" s="3"/>
      <c r="I742" s="3"/>
      <c r="J742" s="3"/>
      <c r="K742" s="3"/>
      <c r="L742" s="6"/>
      <c r="M742" s="3"/>
      <c r="N742" s="3"/>
      <c r="O742" s="7"/>
      <c r="P742" s="20"/>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3"/>
      <c r="BC742" s="3"/>
      <c r="BD742" s="8"/>
      <c r="BE742" s="8"/>
      <c r="BF742" s="8"/>
      <c r="BG742" s="3"/>
      <c r="BH742" s="3"/>
      <c r="BI742" s="8"/>
      <c r="BJ742" s="8"/>
      <c r="BK742" s="3"/>
      <c r="BL742" s="3"/>
      <c r="BM742" s="8"/>
      <c r="BN742" s="8"/>
      <c r="BO742" s="3"/>
      <c r="BP742" s="3"/>
      <c r="BQ742" s="8"/>
      <c r="BR742" s="8"/>
      <c r="BS742" s="3"/>
      <c r="BT742" s="3"/>
      <c r="BU742" s="8"/>
      <c r="BV742" s="8"/>
      <c r="BW742" s="3"/>
      <c r="BX742" s="3"/>
      <c r="BY742" s="9"/>
      <c r="BZ742" s="9"/>
      <c r="CA742" s="3"/>
      <c r="CB742" s="3"/>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M742" s="8"/>
      <c r="DN742" s="8"/>
      <c r="DO742" s="8"/>
      <c r="DP742" s="8"/>
      <c r="DQ742" s="8"/>
      <c r="DR742" s="8"/>
      <c r="DS742" s="8"/>
      <c r="DT742" s="8"/>
    </row>
    <row r="743" spans="1:124" ht="16" x14ac:dyDescent="0.2">
      <c r="A743" s="20"/>
      <c r="B743" s="2"/>
      <c r="C743" s="3"/>
      <c r="D743" s="4"/>
      <c r="E743" s="3"/>
      <c r="F743" s="3"/>
      <c r="G743" s="5"/>
      <c r="H743" s="3"/>
      <c r="I743" s="3"/>
      <c r="J743" s="3"/>
      <c r="K743" s="3"/>
      <c r="L743" s="6"/>
      <c r="M743" s="3"/>
      <c r="N743" s="3"/>
      <c r="O743" s="7"/>
      <c r="P743" s="20"/>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3"/>
      <c r="BC743" s="3"/>
      <c r="BD743" s="8"/>
      <c r="BE743" s="8"/>
      <c r="BF743" s="8"/>
      <c r="BG743" s="3"/>
      <c r="BH743" s="3"/>
      <c r="BI743" s="8"/>
      <c r="BJ743" s="8"/>
      <c r="BK743" s="3"/>
      <c r="BL743" s="3"/>
      <c r="BM743" s="8"/>
      <c r="BN743" s="8"/>
      <c r="BO743" s="3"/>
      <c r="BP743" s="3"/>
      <c r="BQ743" s="8"/>
      <c r="BR743" s="8"/>
      <c r="BS743" s="3"/>
      <c r="BT743" s="3"/>
      <c r="BU743" s="8"/>
      <c r="BV743" s="8"/>
      <c r="BW743" s="3"/>
      <c r="BX743" s="3"/>
      <c r="BY743" s="9"/>
      <c r="BZ743" s="9"/>
      <c r="CA743" s="3"/>
      <c r="CB743" s="3"/>
      <c r="CC743" s="8"/>
      <c r="CD743" s="8"/>
      <c r="CE743" s="8"/>
      <c r="CF743" s="8"/>
      <c r="CG743" s="8"/>
      <c r="CH743" s="8"/>
      <c r="CI743" s="8"/>
      <c r="CJ743" s="8"/>
      <c r="CK743" s="8"/>
      <c r="CL743" s="8"/>
      <c r="CM743" s="8"/>
      <c r="CN743" s="8"/>
      <c r="CO743" s="8"/>
      <c r="CP743" s="8"/>
      <c r="CQ743" s="8"/>
      <c r="CR743" s="8"/>
      <c r="CS743" s="8"/>
      <c r="CT743" s="8"/>
      <c r="CU743" s="8"/>
      <c r="CV743" s="8"/>
      <c r="CW743" s="8"/>
      <c r="CX743" s="8"/>
      <c r="CY743" s="8"/>
      <c r="CZ743" s="8"/>
      <c r="DA743" s="8"/>
      <c r="DB743" s="8"/>
      <c r="DC743" s="8"/>
      <c r="DD743" s="8"/>
      <c r="DE743" s="8"/>
      <c r="DF743" s="8"/>
      <c r="DG743" s="8"/>
      <c r="DH743" s="8"/>
      <c r="DI743" s="8"/>
      <c r="DJ743" s="8"/>
      <c r="DK743" s="8"/>
      <c r="DL743" s="8"/>
      <c r="DM743" s="8"/>
      <c r="DN743" s="8"/>
      <c r="DO743" s="8"/>
      <c r="DP743" s="8"/>
      <c r="DQ743" s="8"/>
      <c r="DR743" s="8"/>
      <c r="DS743" s="8"/>
      <c r="DT743" s="8"/>
    </row>
    <row r="744" spans="1:124" ht="16" x14ac:dyDescent="0.2">
      <c r="A744" s="20"/>
      <c r="B744" s="2"/>
      <c r="C744" s="3"/>
      <c r="D744" s="4"/>
      <c r="E744" s="3"/>
      <c r="F744" s="3"/>
      <c r="G744" s="5"/>
      <c r="H744" s="3"/>
      <c r="I744" s="3"/>
      <c r="J744" s="3"/>
      <c r="K744" s="3"/>
      <c r="L744" s="6"/>
      <c r="M744" s="3"/>
      <c r="N744" s="3"/>
      <c r="O744" s="7"/>
      <c r="P744" s="20"/>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3"/>
      <c r="BC744" s="3"/>
      <c r="BD744" s="8"/>
      <c r="BE744" s="8"/>
      <c r="BF744" s="8"/>
      <c r="BG744" s="3"/>
      <c r="BH744" s="3"/>
      <c r="BI744" s="8"/>
      <c r="BJ744" s="8"/>
      <c r="BK744" s="3"/>
      <c r="BL744" s="3"/>
      <c r="BM744" s="8"/>
      <c r="BN744" s="8"/>
      <c r="BO744" s="3"/>
      <c r="BP744" s="3"/>
      <c r="BQ744" s="8"/>
      <c r="BR744" s="8"/>
      <c r="BS744" s="3"/>
      <c r="BT744" s="3"/>
      <c r="BU744" s="8"/>
      <c r="BV744" s="8"/>
      <c r="BW744" s="3"/>
      <c r="BX744" s="3"/>
      <c r="BY744" s="9"/>
      <c r="BZ744" s="9"/>
      <c r="CA744" s="3"/>
      <c r="CB744" s="3"/>
      <c r="CC744" s="8"/>
      <c r="CD744" s="8"/>
      <c r="CE744" s="8"/>
      <c r="CF744" s="8"/>
      <c r="CG744" s="8"/>
      <c r="CH744" s="8"/>
      <c r="CI744" s="8"/>
      <c r="CJ744" s="8"/>
      <c r="CK744" s="8"/>
      <c r="CL744" s="8"/>
      <c r="CM744" s="8"/>
      <c r="CN744" s="8"/>
      <c r="CO744" s="8"/>
      <c r="CP744" s="8"/>
      <c r="CQ744" s="8"/>
      <c r="CR744" s="8"/>
      <c r="CS744" s="8"/>
      <c r="CT744" s="8"/>
      <c r="CU744" s="8"/>
      <c r="CV744" s="8"/>
      <c r="CW744" s="8"/>
      <c r="CX744" s="8"/>
      <c r="CY744" s="8"/>
      <c r="CZ744" s="8"/>
      <c r="DA744" s="8"/>
      <c r="DB744" s="8"/>
      <c r="DC744" s="8"/>
      <c r="DD744" s="8"/>
      <c r="DE744" s="8"/>
      <c r="DF744" s="8"/>
      <c r="DG744" s="8"/>
      <c r="DH744" s="8"/>
      <c r="DI744" s="8"/>
      <c r="DJ744" s="8"/>
      <c r="DK744" s="8"/>
      <c r="DL744" s="8"/>
      <c r="DM744" s="8"/>
      <c r="DN744" s="8"/>
      <c r="DO744" s="8"/>
      <c r="DP744" s="8"/>
      <c r="DQ744" s="8"/>
      <c r="DR744" s="8"/>
      <c r="DS744" s="8"/>
      <c r="DT744" s="8"/>
    </row>
    <row r="745" spans="1:124" ht="16" x14ac:dyDescent="0.2">
      <c r="A745" s="20"/>
      <c r="B745" s="2"/>
      <c r="C745" s="3"/>
      <c r="D745" s="4"/>
      <c r="E745" s="3"/>
      <c r="F745" s="3"/>
      <c r="G745" s="5"/>
      <c r="H745" s="3"/>
      <c r="I745" s="3"/>
      <c r="J745" s="3"/>
      <c r="K745" s="3"/>
      <c r="L745" s="6"/>
      <c r="M745" s="3"/>
      <c r="N745" s="3"/>
      <c r="O745" s="7"/>
      <c r="P745" s="20"/>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3"/>
      <c r="BC745" s="3"/>
      <c r="BD745" s="8"/>
      <c r="BE745" s="8"/>
      <c r="BF745" s="8"/>
      <c r="BG745" s="3"/>
      <c r="BH745" s="3"/>
      <c r="BI745" s="8"/>
      <c r="BJ745" s="8"/>
      <c r="BK745" s="3"/>
      <c r="BL745" s="3"/>
      <c r="BM745" s="8"/>
      <c r="BN745" s="8"/>
      <c r="BO745" s="3"/>
      <c r="BP745" s="3"/>
      <c r="BQ745" s="8"/>
      <c r="BR745" s="8"/>
      <c r="BS745" s="3"/>
      <c r="BT745" s="3"/>
      <c r="BU745" s="8"/>
      <c r="BV745" s="8"/>
      <c r="BW745" s="3"/>
      <c r="BX745" s="3"/>
      <c r="BY745" s="9"/>
      <c r="BZ745" s="9"/>
      <c r="CA745" s="3"/>
      <c r="CB745" s="3"/>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c r="DM745" s="8"/>
      <c r="DN745" s="8"/>
      <c r="DO745" s="8"/>
      <c r="DP745" s="8"/>
      <c r="DQ745" s="8"/>
      <c r="DR745" s="8"/>
      <c r="DS745" s="8"/>
      <c r="DT745" s="8"/>
    </row>
    <row r="746" spans="1:124" ht="16" x14ac:dyDescent="0.2">
      <c r="A746" s="20"/>
      <c r="B746" s="2"/>
      <c r="C746" s="3"/>
      <c r="D746" s="4"/>
      <c r="E746" s="3"/>
      <c r="F746" s="3"/>
      <c r="G746" s="5"/>
      <c r="H746" s="3"/>
      <c r="I746" s="3"/>
      <c r="J746" s="3"/>
      <c r="K746" s="3"/>
      <c r="L746" s="6"/>
      <c r="M746" s="3"/>
      <c r="N746" s="3"/>
      <c r="O746" s="7"/>
      <c r="P746" s="20"/>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3"/>
      <c r="BC746" s="3"/>
      <c r="BD746" s="8"/>
      <c r="BE746" s="8"/>
      <c r="BF746" s="8"/>
      <c r="BG746" s="3"/>
      <c r="BH746" s="3"/>
      <c r="BI746" s="8"/>
      <c r="BJ746" s="8"/>
      <c r="BK746" s="3"/>
      <c r="BL746" s="3"/>
      <c r="BM746" s="8"/>
      <c r="BN746" s="8"/>
      <c r="BO746" s="3"/>
      <c r="BP746" s="3"/>
      <c r="BQ746" s="8"/>
      <c r="BR746" s="8"/>
      <c r="BS746" s="3"/>
      <c r="BT746" s="3"/>
      <c r="BU746" s="8"/>
      <c r="BV746" s="8"/>
      <c r="BW746" s="3"/>
      <c r="BX746" s="3"/>
      <c r="BY746" s="9"/>
      <c r="BZ746" s="9"/>
      <c r="CA746" s="3"/>
      <c r="CB746" s="3"/>
      <c r="CC746" s="8"/>
      <c r="CD746" s="8"/>
      <c r="CE746" s="8"/>
      <c r="CF746" s="8"/>
      <c r="CG746" s="8"/>
      <c r="CH746" s="8"/>
      <c r="CI746" s="8"/>
      <c r="CJ746" s="8"/>
      <c r="CK746" s="8"/>
      <c r="CL746" s="8"/>
      <c r="CM746" s="8"/>
      <c r="CN746" s="8"/>
      <c r="CO746" s="8"/>
      <c r="CP746" s="8"/>
      <c r="CQ746" s="8"/>
      <c r="CR746" s="8"/>
      <c r="CS746" s="8"/>
      <c r="CT746" s="8"/>
      <c r="CU746" s="8"/>
      <c r="CV746" s="8"/>
      <c r="CW746" s="8"/>
      <c r="CX746" s="8"/>
      <c r="CY746" s="8"/>
      <c r="CZ746" s="8"/>
      <c r="DA746" s="8"/>
      <c r="DB746" s="8"/>
      <c r="DC746" s="8"/>
      <c r="DD746" s="8"/>
      <c r="DE746" s="8"/>
      <c r="DF746" s="8"/>
      <c r="DG746" s="8"/>
      <c r="DH746" s="8"/>
      <c r="DI746" s="8"/>
      <c r="DJ746" s="8"/>
      <c r="DK746" s="8"/>
      <c r="DL746" s="8"/>
      <c r="DM746" s="8"/>
      <c r="DN746" s="8"/>
      <c r="DO746" s="8"/>
      <c r="DP746" s="8"/>
      <c r="DQ746" s="8"/>
      <c r="DR746" s="8"/>
      <c r="DS746" s="8"/>
      <c r="DT746" s="8"/>
    </row>
    <row r="747" spans="1:124" ht="16" x14ac:dyDescent="0.2">
      <c r="A747" s="20"/>
      <c r="B747" s="2"/>
      <c r="C747" s="3"/>
      <c r="D747" s="4"/>
      <c r="E747" s="3"/>
      <c r="F747" s="3"/>
      <c r="G747" s="5"/>
      <c r="H747" s="3"/>
      <c r="I747" s="3"/>
      <c r="J747" s="3"/>
      <c r="K747" s="3"/>
      <c r="L747" s="6"/>
      <c r="M747" s="3"/>
      <c r="N747" s="3"/>
      <c r="O747" s="7"/>
      <c r="P747" s="20"/>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3"/>
      <c r="BC747" s="3"/>
      <c r="BD747" s="8"/>
      <c r="BE747" s="8"/>
      <c r="BF747" s="8"/>
      <c r="BG747" s="3"/>
      <c r="BH747" s="3"/>
      <c r="BI747" s="8"/>
      <c r="BJ747" s="8"/>
      <c r="BK747" s="3"/>
      <c r="BL747" s="3"/>
      <c r="BM747" s="8"/>
      <c r="BN747" s="8"/>
      <c r="BO747" s="3"/>
      <c r="BP747" s="3"/>
      <c r="BQ747" s="8"/>
      <c r="BR747" s="8"/>
      <c r="BS747" s="3"/>
      <c r="BT747" s="3"/>
      <c r="BU747" s="8"/>
      <c r="BV747" s="8"/>
      <c r="BW747" s="3"/>
      <c r="BX747" s="3"/>
      <c r="BY747" s="9"/>
      <c r="BZ747" s="9"/>
      <c r="CA747" s="3"/>
      <c r="CB747" s="3"/>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c r="DM747" s="8"/>
      <c r="DN747" s="8"/>
      <c r="DO747" s="8"/>
      <c r="DP747" s="8"/>
      <c r="DQ747" s="8"/>
      <c r="DR747" s="8"/>
      <c r="DS747" s="8"/>
      <c r="DT747" s="8"/>
    </row>
    <row r="748" spans="1:124" ht="16" x14ac:dyDescent="0.2">
      <c r="A748" s="20"/>
      <c r="B748" s="2"/>
      <c r="C748" s="3"/>
      <c r="D748" s="4"/>
      <c r="E748" s="3"/>
      <c r="F748" s="3"/>
      <c r="G748" s="5"/>
      <c r="H748" s="3"/>
      <c r="I748" s="3"/>
      <c r="J748" s="3"/>
      <c r="K748" s="3"/>
      <c r="L748" s="6"/>
      <c r="M748" s="3"/>
      <c r="N748" s="3"/>
      <c r="O748" s="7"/>
      <c r="P748" s="20"/>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3"/>
      <c r="BC748" s="3"/>
      <c r="BD748" s="8"/>
      <c r="BE748" s="8"/>
      <c r="BF748" s="8"/>
      <c r="BG748" s="3"/>
      <c r="BH748" s="3"/>
      <c r="BI748" s="8"/>
      <c r="BJ748" s="8"/>
      <c r="BK748" s="3"/>
      <c r="BL748" s="3"/>
      <c r="BM748" s="8"/>
      <c r="BN748" s="8"/>
      <c r="BO748" s="3"/>
      <c r="BP748" s="3"/>
      <c r="BQ748" s="8"/>
      <c r="BR748" s="8"/>
      <c r="BS748" s="3"/>
      <c r="BT748" s="3"/>
      <c r="BU748" s="8"/>
      <c r="BV748" s="8"/>
      <c r="BW748" s="3"/>
      <c r="BX748" s="3"/>
      <c r="BY748" s="9"/>
      <c r="BZ748" s="9"/>
      <c r="CA748" s="3"/>
      <c r="CB748" s="3"/>
      <c r="CC748" s="8"/>
      <c r="CD748" s="8"/>
      <c r="CE748" s="8"/>
      <c r="CF748" s="8"/>
      <c r="CG748" s="8"/>
      <c r="CH748" s="8"/>
      <c r="CI748" s="8"/>
      <c r="CJ748" s="8"/>
      <c r="CK748" s="8"/>
      <c r="CL748" s="8"/>
      <c r="CM748" s="8"/>
      <c r="CN748" s="8"/>
      <c r="CO748" s="8"/>
      <c r="CP748" s="8"/>
      <c r="CQ748" s="8"/>
      <c r="CR748" s="8"/>
      <c r="CS748" s="8"/>
      <c r="CT748" s="8"/>
      <c r="CU748" s="8"/>
      <c r="CV748" s="8"/>
      <c r="CW748" s="8"/>
      <c r="CX748" s="8"/>
      <c r="CY748" s="8"/>
      <c r="CZ748" s="8"/>
      <c r="DA748" s="8"/>
      <c r="DB748" s="8"/>
      <c r="DC748" s="8"/>
      <c r="DD748" s="8"/>
      <c r="DE748" s="8"/>
      <c r="DF748" s="8"/>
      <c r="DG748" s="8"/>
      <c r="DH748" s="8"/>
      <c r="DI748" s="8"/>
      <c r="DJ748" s="8"/>
      <c r="DK748" s="8"/>
      <c r="DL748" s="8"/>
      <c r="DM748" s="8"/>
      <c r="DN748" s="8"/>
      <c r="DO748" s="8"/>
      <c r="DP748" s="8"/>
      <c r="DQ748" s="8"/>
      <c r="DR748" s="8"/>
      <c r="DS748" s="8"/>
      <c r="DT748" s="8"/>
    </row>
    <row r="749" spans="1:124" ht="16" x14ac:dyDescent="0.2">
      <c r="A749" s="20"/>
      <c r="B749" s="2"/>
      <c r="C749" s="3"/>
      <c r="D749" s="4"/>
      <c r="E749" s="3"/>
      <c r="F749" s="3"/>
      <c r="G749" s="5"/>
      <c r="H749" s="3"/>
      <c r="I749" s="3"/>
      <c r="J749" s="3"/>
      <c r="K749" s="3"/>
      <c r="L749" s="6"/>
      <c r="M749" s="3"/>
      <c r="N749" s="3"/>
      <c r="O749" s="7"/>
      <c r="P749" s="20"/>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3"/>
      <c r="BC749" s="3"/>
      <c r="BD749" s="8"/>
      <c r="BE749" s="8"/>
      <c r="BF749" s="8"/>
      <c r="BG749" s="3"/>
      <c r="BH749" s="3"/>
      <c r="BI749" s="8"/>
      <c r="BJ749" s="8"/>
      <c r="BK749" s="3"/>
      <c r="BL749" s="3"/>
      <c r="BM749" s="8"/>
      <c r="BN749" s="8"/>
      <c r="BO749" s="3"/>
      <c r="BP749" s="3"/>
      <c r="BQ749" s="8"/>
      <c r="BR749" s="8"/>
      <c r="BS749" s="3"/>
      <c r="BT749" s="3"/>
      <c r="BU749" s="8"/>
      <c r="BV749" s="8"/>
      <c r="BW749" s="3"/>
      <c r="BX749" s="3"/>
      <c r="BY749" s="9"/>
      <c r="BZ749" s="9"/>
      <c r="CA749" s="3"/>
      <c r="CB749" s="3"/>
      <c r="CC749" s="8"/>
      <c r="CD749" s="8"/>
      <c r="CE749" s="8"/>
      <c r="CF749" s="8"/>
      <c r="CG749" s="8"/>
      <c r="CH749" s="8"/>
      <c r="CI749" s="8"/>
      <c r="CJ749" s="8"/>
      <c r="CK749" s="8"/>
      <c r="CL749" s="8"/>
      <c r="CM749" s="8"/>
      <c r="CN749" s="8"/>
      <c r="CO749" s="8"/>
      <c r="CP749" s="8"/>
      <c r="CQ749" s="8"/>
      <c r="CR749" s="8"/>
      <c r="CS749" s="8"/>
      <c r="CT749" s="8"/>
      <c r="CU749" s="8"/>
      <c r="CV749" s="8"/>
      <c r="CW749" s="8"/>
      <c r="CX749" s="8"/>
      <c r="CY749" s="8"/>
      <c r="CZ749" s="8"/>
      <c r="DA749" s="8"/>
      <c r="DB749" s="8"/>
      <c r="DC749" s="8"/>
      <c r="DD749" s="8"/>
      <c r="DE749" s="8"/>
      <c r="DF749" s="8"/>
      <c r="DG749" s="8"/>
      <c r="DH749" s="8"/>
      <c r="DI749" s="8"/>
      <c r="DJ749" s="8"/>
      <c r="DK749" s="8"/>
      <c r="DL749" s="8"/>
      <c r="DM749" s="8"/>
      <c r="DN749" s="8"/>
      <c r="DO749" s="8"/>
      <c r="DP749" s="8"/>
      <c r="DQ749" s="8"/>
      <c r="DR749" s="8"/>
      <c r="DS749" s="8"/>
      <c r="DT749" s="8"/>
    </row>
    <row r="750" spans="1:124" ht="16" x14ac:dyDescent="0.2">
      <c r="A750" s="20"/>
      <c r="B750" s="2"/>
      <c r="C750" s="3"/>
      <c r="D750" s="4"/>
      <c r="E750" s="3"/>
      <c r="F750" s="3"/>
      <c r="G750" s="5"/>
      <c r="H750" s="3"/>
      <c r="I750" s="3"/>
      <c r="J750" s="3"/>
      <c r="K750" s="3"/>
      <c r="L750" s="6"/>
      <c r="M750" s="3"/>
      <c r="N750" s="3"/>
      <c r="O750" s="7"/>
      <c r="P750" s="20"/>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3"/>
      <c r="BC750" s="3"/>
      <c r="BD750" s="8"/>
      <c r="BE750" s="8"/>
      <c r="BF750" s="8"/>
      <c r="BG750" s="3"/>
      <c r="BH750" s="3"/>
      <c r="BI750" s="8"/>
      <c r="BJ750" s="8"/>
      <c r="BK750" s="3"/>
      <c r="BL750" s="3"/>
      <c r="BM750" s="8"/>
      <c r="BN750" s="8"/>
      <c r="BO750" s="3"/>
      <c r="BP750" s="3"/>
      <c r="BQ750" s="8"/>
      <c r="BR750" s="8"/>
      <c r="BS750" s="3"/>
      <c r="BT750" s="3"/>
      <c r="BU750" s="8"/>
      <c r="BV750" s="8"/>
      <c r="BW750" s="3"/>
      <c r="BX750" s="3"/>
      <c r="BY750" s="9"/>
      <c r="BZ750" s="9"/>
      <c r="CA750" s="3"/>
      <c r="CB750" s="3"/>
      <c r="CC750" s="8"/>
      <c r="CD750" s="8"/>
      <c r="CE750" s="8"/>
      <c r="CF750" s="8"/>
      <c r="CG750" s="8"/>
      <c r="CH750" s="8"/>
      <c r="CI750" s="8"/>
      <c r="CJ750" s="8"/>
      <c r="CK750" s="8"/>
      <c r="CL750" s="8"/>
      <c r="CM750" s="8"/>
      <c r="CN750" s="8"/>
      <c r="CO750" s="8"/>
      <c r="CP750" s="8"/>
      <c r="CQ750" s="8"/>
      <c r="CR750" s="8"/>
      <c r="CS750" s="8"/>
      <c r="CT750" s="8"/>
      <c r="CU750" s="8"/>
      <c r="CV750" s="8"/>
      <c r="CW750" s="8"/>
      <c r="CX750" s="8"/>
      <c r="CY750" s="8"/>
      <c r="CZ750" s="8"/>
      <c r="DA750" s="8"/>
      <c r="DB750" s="8"/>
      <c r="DC750" s="8"/>
      <c r="DD750" s="8"/>
      <c r="DE750" s="8"/>
      <c r="DF750" s="8"/>
      <c r="DG750" s="8"/>
      <c r="DH750" s="8"/>
      <c r="DI750" s="8"/>
      <c r="DJ750" s="8"/>
      <c r="DK750" s="8"/>
      <c r="DL750" s="8"/>
      <c r="DM750" s="8"/>
      <c r="DN750" s="8"/>
      <c r="DO750" s="8"/>
      <c r="DP750" s="8"/>
      <c r="DQ750" s="8"/>
      <c r="DR750" s="8"/>
      <c r="DS750" s="8"/>
      <c r="DT750" s="8"/>
    </row>
    <row r="751" spans="1:124" ht="16" x14ac:dyDescent="0.2">
      <c r="A751" s="20"/>
      <c r="B751" s="2"/>
      <c r="C751" s="3"/>
      <c r="D751" s="4"/>
      <c r="E751" s="3"/>
      <c r="F751" s="3"/>
      <c r="G751" s="5"/>
      <c r="H751" s="3"/>
      <c r="I751" s="3"/>
      <c r="J751" s="3"/>
      <c r="K751" s="3"/>
      <c r="L751" s="6"/>
      <c r="M751" s="3"/>
      <c r="N751" s="3"/>
      <c r="O751" s="7"/>
      <c r="P751" s="20"/>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3"/>
      <c r="BC751" s="3"/>
      <c r="BD751" s="8"/>
      <c r="BE751" s="8"/>
      <c r="BF751" s="8"/>
      <c r="BG751" s="3"/>
      <c r="BH751" s="3"/>
      <c r="BI751" s="8"/>
      <c r="BJ751" s="8"/>
      <c r="BK751" s="3"/>
      <c r="BL751" s="3"/>
      <c r="BM751" s="8"/>
      <c r="BN751" s="8"/>
      <c r="BO751" s="3"/>
      <c r="BP751" s="3"/>
      <c r="BQ751" s="8"/>
      <c r="BR751" s="8"/>
      <c r="BS751" s="3"/>
      <c r="BT751" s="3"/>
      <c r="BU751" s="8"/>
      <c r="BV751" s="8"/>
      <c r="BW751" s="3"/>
      <c r="BX751" s="3"/>
      <c r="BY751" s="9"/>
      <c r="BZ751" s="9"/>
      <c r="CA751" s="3"/>
      <c r="CB751" s="3"/>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c r="DM751" s="8"/>
      <c r="DN751" s="8"/>
      <c r="DO751" s="8"/>
      <c r="DP751" s="8"/>
      <c r="DQ751" s="8"/>
      <c r="DR751" s="8"/>
      <c r="DS751" s="8"/>
      <c r="DT751" s="8"/>
    </row>
    <row r="752" spans="1:124" ht="16" x14ac:dyDescent="0.2">
      <c r="A752" s="20"/>
      <c r="B752" s="2"/>
      <c r="C752" s="3"/>
      <c r="D752" s="4"/>
      <c r="E752" s="3"/>
      <c r="F752" s="3"/>
      <c r="G752" s="5"/>
      <c r="H752" s="3"/>
      <c r="I752" s="3"/>
      <c r="J752" s="3"/>
      <c r="K752" s="3"/>
      <c r="L752" s="6"/>
      <c r="M752" s="3"/>
      <c r="N752" s="3"/>
      <c r="O752" s="7"/>
      <c r="P752" s="20"/>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3"/>
      <c r="BC752" s="3"/>
      <c r="BD752" s="8"/>
      <c r="BE752" s="8"/>
      <c r="BF752" s="8"/>
      <c r="BG752" s="3"/>
      <c r="BH752" s="3"/>
      <c r="BI752" s="8"/>
      <c r="BJ752" s="8"/>
      <c r="BK752" s="3"/>
      <c r="BL752" s="3"/>
      <c r="BM752" s="8"/>
      <c r="BN752" s="8"/>
      <c r="BO752" s="3"/>
      <c r="BP752" s="3"/>
      <c r="BQ752" s="8"/>
      <c r="BR752" s="8"/>
      <c r="BS752" s="3"/>
      <c r="BT752" s="3"/>
      <c r="BU752" s="8"/>
      <c r="BV752" s="8"/>
      <c r="BW752" s="3"/>
      <c r="BX752" s="3"/>
      <c r="BY752" s="9"/>
      <c r="BZ752" s="9"/>
      <c r="CA752" s="3"/>
      <c r="CB752" s="3"/>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c r="DM752" s="8"/>
      <c r="DN752" s="8"/>
      <c r="DO752" s="8"/>
      <c r="DP752" s="8"/>
      <c r="DQ752" s="8"/>
      <c r="DR752" s="8"/>
      <c r="DS752" s="8"/>
      <c r="DT752" s="8"/>
    </row>
    <row r="753" spans="1:124" ht="16" x14ac:dyDescent="0.2">
      <c r="A753" s="20"/>
      <c r="B753" s="2"/>
      <c r="C753" s="3"/>
      <c r="D753" s="4"/>
      <c r="E753" s="3"/>
      <c r="F753" s="3"/>
      <c r="G753" s="5"/>
      <c r="H753" s="3"/>
      <c r="I753" s="3"/>
      <c r="J753" s="3"/>
      <c r="K753" s="3"/>
      <c r="L753" s="6"/>
      <c r="M753" s="3"/>
      <c r="N753" s="3"/>
      <c r="O753" s="7"/>
      <c r="P753" s="20"/>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3"/>
      <c r="BC753" s="3"/>
      <c r="BD753" s="8"/>
      <c r="BE753" s="8"/>
      <c r="BF753" s="8"/>
      <c r="BG753" s="3"/>
      <c r="BH753" s="3"/>
      <c r="BI753" s="8"/>
      <c r="BJ753" s="8"/>
      <c r="BK753" s="3"/>
      <c r="BL753" s="3"/>
      <c r="BM753" s="8"/>
      <c r="BN753" s="8"/>
      <c r="BO753" s="3"/>
      <c r="BP753" s="3"/>
      <c r="BQ753" s="8"/>
      <c r="BR753" s="8"/>
      <c r="BS753" s="3"/>
      <c r="BT753" s="3"/>
      <c r="BU753" s="8"/>
      <c r="BV753" s="8"/>
      <c r="BW753" s="3"/>
      <c r="BX753" s="3"/>
      <c r="BY753" s="9"/>
      <c r="BZ753" s="9"/>
      <c r="CA753" s="3"/>
      <c r="CB753" s="3"/>
      <c r="CC753" s="8"/>
      <c r="CD753" s="8"/>
      <c r="CE753" s="8"/>
      <c r="CF753" s="8"/>
      <c r="CG753" s="8"/>
      <c r="CH753" s="8"/>
      <c r="CI753" s="8"/>
      <c r="CJ753" s="8"/>
      <c r="CK753" s="8"/>
      <c r="CL753" s="8"/>
      <c r="CM753" s="8"/>
      <c r="CN753" s="8"/>
      <c r="CO753" s="8"/>
      <c r="CP753" s="8"/>
      <c r="CQ753" s="8"/>
      <c r="CR753" s="8"/>
      <c r="CS753" s="8"/>
      <c r="CT753" s="8"/>
      <c r="CU753" s="8"/>
      <c r="CV753" s="8"/>
      <c r="CW753" s="8"/>
      <c r="CX753" s="8"/>
      <c r="CY753" s="8"/>
      <c r="CZ753" s="8"/>
      <c r="DA753" s="8"/>
      <c r="DB753" s="8"/>
      <c r="DC753" s="8"/>
      <c r="DD753" s="8"/>
      <c r="DE753" s="8"/>
      <c r="DF753" s="8"/>
      <c r="DG753" s="8"/>
      <c r="DH753" s="8"/>
      <c r="DI753" s="8"/>
      <c r="DJ753" s="8"/>
      <c r="DK753" s="8"/>
      <c r="DL753" s="8"/>
      <c r="DM753" s="8"/>
      <c r="DN753" s="8"/>
      <c r="DO753" s="8"/>
      <c r="DP753" s="8"/>
      <c r="DQ753" s="8"/>
      <c r="DR753" s="8"/>
      <c r="DS753" s="8"/>
      <c r="DT753" s="8"/>
    </row>
    <row r="754" spans="1:124" ht="16" x14ac:dyDescent="0.2">
      <c r="A754" s="20"/>
      <c r="B754" s="2"/>
      <c r="C754" s="3"/>
      <c r="D754" s="4"/>
      <c r="E754" s="3"/>
      <c r="F754" s="3"/>
      <c r="G754" s="5"/>
      <c r="H754" s="3"/>
      <c r="I754" s="3"/>
      <c r="J754" s="3"/>
      <c r="K754" s="3"/>
      <c r="L754" s="6"/>
      <c r="M754" s="3"/>
      <c r="N754" s="3"/>
      <c r="O754" s="7"/>
      <c r="P754" s="20"/>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3"/>
      <c r="BC754" s="3"/>
      <c r="BD754" s="8"/>
      <c r="BE754" s="8"/>
      <c r="BF754" s="8"/>
      <c r="BG754" s="3"/>
      <c r="BH754" s="3"/>
      <c r="BI754" s="8"/>
      <c r="BJ754" s="8"/>
      <c r="BK754" s="3"/>
      <c r="BL754" s="3"/>
      <c r="BM754" s="8"/>
      <c r="BN754" s="8"/>
      <c r="BO754" s="3"/>
      <c r="BP754" s="3"/>
      <c r="BQ754" s="8"/>
      <c r="BR754" s="8"/>
      <c r="BS754" s="3"/>
      <c r="BT754" s="3"/>
      <c r="BU754" s="8"/>
      <c r="BV754" s="8"/>
      <c r="BW754" s="3"/>
      <c r="BX754" s="3"/>
      <c r="BY754" s="9"/>
      <c r="BZ754" s="9"/>
      <c r="CA754" s="3"/>
      <c r="CB754" s="3"/>
      <c r="CC754" s="8"/>
      <c r="CD754" s="8"/>
      <c r="CE754" s="8"/>
      <c r="CF754" s="8"/>
      <c r="CG754" s="8"/>
      <c r="CH754" s="8"/>
      <c r="CI754" s="8"/>
      <c r="CJ754" s="8"/>
      <c r="CK754" s="8"/>
      <c r="CL754" s="8"/>
      <c r="CM754" s="8"/>
      <c r="CN754" s="8"/>
      <c r="CO754" s="8"/>
      <c r="CP754" s="8"/>
      <c r="CQ754" s="8"/>
      <c r="CR754" s="8"/>
      <c r="CS754" s="8"/>
      <c r="CT754" s="8"/>
      <c r="CU754" s="8"/>
      <c r="CV754" s="8"/>
      <c r="CW754" s="8"/>
      <c r="CX754" s="8"/>
      <c r="CY754" s="8"/>
      <c r="CZ754" s="8"/>
      <c r="DA754" s="8"/>
      <c r="DB754" s="8"/>
      <c r="DC754" s="8"/>
      <c r="DD754" s="8"/>
      <c r="DE754" s="8"/>
      <c r="DF754" s="8"/>
      <c r="DG754" s="8"/>
      <c r="DH754" s="8"/>
      <c r="DI754" s="8"/>
      <c r="DJ754" s="8"/>
      <c r="DK754" s="8"/>
      <c r="DL754" s="8"/>
      <c r="DM754" s="8"/>
      <c r="DN754" s="8"/>
      <c r="DO754" s="8"/>
      <c r="DP754" s="8"/>
      <c r="DQ754" s="8"/>
      <c r="DR754" s="8"/>
      <c r="DS754" s="8"/>
      <c r="DT754" s="8"/>
    </row>
    <row r="755" spans="1:124" ht="16" x14ac:dyDescent="0.2">
      <c r="A755" s="20"/>
      <c r="B755" s="2"/>
      <c r="C755" s="3"/>
      <c r="D755" s="4"/>
      <c r="E755" s="3"/>
      <c r="F755" s="3"/>
      <c r="G755" s="5"/>
      <c r="H755" s="3"/>
      <c r="I755" s="3"/>
      <c r="J755" s="3"/>
      <c r="K755" s="3"/>
      <c r="L755" s="6"/>
      <c r="M755" s="3"/>
      <c r="N755" s="3"/>
      <c r="O755" s="7"/>
      <c r="P755" s="20"/>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3"/>
      <c r="BC755" s="3"/>
      <c r="BD755" s="8"/>
      <c r="BE755" s="8"/>
      <c r="BF755" s="8"/>
      <c r="BG755" s="3"/>
      <c r="BH755" s="3"/>
      <c r="BI755" s="8"/>
      <c r="BJ755" s="8"/>
      <c r="BK755" s="3"/>
      <c r="BL755" s="3"/>
      <c r="BM755" s="8"/>
      <c r="BN755" s="8"/>
      <c r="BO755" s="3"/>
      <c r="BP755" s="3"/>
      <c r="BQ755" s="8"/>
      <c r="BR755" s="8"/>
      <c r="BS755" s="3"/>
      <c r="BT755" s="3"/>
      <c r="BU755" s="8"/>
      <c r="BV755" s="8"/>
      <c r="BW755" s="3"/>
      <c r="BX755" s="3"/>
      <c r="BY755" s="9"/>
      <c r="BZ755" s="9"/>
      <c r="CA755" s="3"/>
      <c r="CB755" s="3"/>
      <c r="CC755" s="8"/>
      <c r="CD755" s="8"/>
      <c r="CE755" s="8"/>
      <c r="CF755" s="8"/>
      <c r="CG755" s="8"/>
      <c r="CH755" s="8"/>
      <c r="CI755" s="8"/>
      <c r="CJ755" s="8"/>
      <c r="CK755" s="8"/>
      <c r="CL755" s="8"/>
      <c r="CM755" s="8"/>
      <c r="CN755" s="8"/>
      <c r="CO755" s="8"/>
      <c r="CP755" s="8"/>
      <c r="CQ755" s="8"/>
      <c r="CR755" s="8"/>
      <c r="CS755" s="8"/>
      <c r="CT755" s="8"/>
      <c r="CU755" s="8"/>
      <c r="CV755" s="8"/>
      <c r="CW755" s="8"/>
      <c r="CX755" s="8"/>
      <c r="CY755" s="8"/>
      <c r="CZ755" s="8"/>
      <c r="DA755" s="8"/>
      <c r="DB755" s="8"/>
      <c r="DC755" s="8"/>
      <c r="DD755" s="8"/>
      <c r="DE755" s="8"/>
      <c r="DF755" s="8"/>
      <c r="DG755" s="8"/>
      <c r="DH755" s="8"/>
      <c r="DI755" s="8"/>
      <c r="DJ755" s="8"/>
      <c r="DK755" s="8"/>
      <c r="DL755" s="8"/>
      <c r="DM755" s="8"/>
      <c r="DN755" s="8"/>
      <c r="DO755" s="8"/>
      <c r="DP755" s="8"/>
      <c r="DQ755" s="8"/>
      <c r="DR755" s="8"/>
      <c r="DS755" s="8"/>
      <c r="DT755" s="8"/>
    </row>
    <row r="756" spans="1:124" ht="16" x14ac:dyDescent="0.2">
      <c r="A756" s="20"/>
      <c r="B756" s="2"/>
      <c r="C756" s="3"/>
      <c r="D756" s="4"/>
      <c r="E756" s="3"/>
      <c r="F756" s="3"/>
      <c r="G756" s="5"/>
      <c r="H756" s="3"/>
      <c r="I756" s="3"/>
      <c r="J756" s="3"/>
      <c r="K756" s="3"/>
      <c r="L756" s="6"/>
      <c r="M756" s="3"/>
      <c r="N756" s="3"/>
      <c r="O756" s="7"/>
      <c r="P756" s="20"/>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3"/>
      <c r="BC756" s="3"/>
      <c r="BD756" s="8"/>
      <c r="BE756" s="8"/>
      <c r="BF756" s="8"/>
      <c r="BG756" s="3"/>
      <c r="BH756" s="3"/>
      <c r="BI756" s="8"/>
      <c r="BJ756" s="8"/>
      <c r="BK756" s="3"/>
      <c r="BL756" s="3"/>
      <c r="BM756" s="8"/>
      <c r="BN756" s="8"/>
      <c r="BO756" s="3"/>
      <c r="BP756" s="3"/>
      <c r="BQ756" s="8"/>
      <c r="BR756" s="8"/>
      <c r="BS756" s="3"/>
      <c r="BT756" s="3"/>
      <c r="BU756" s="8"/>
      <c r="BV756" s="8"/>
      <c r="BW756" s="3"/>
      <c r="BX756" s="3"/>
      <c r="BY756" s="9"/>
      <c r="BZ756" s="9"/>
      <c r="CA756" s="3"/>
      <c r="CB756" s="3"/>
      <c r="CC756" s="8"/>
      <c r="CD756" s="8"/>
      <c r="CE756" s="8"/>
      <c r="CF756" s="8"/>
      <c r="CG756" s="8"/>
      <c r="CH756" s="8"/>
      <c r="CI756" s="8"/>
      <c r="CJ756" s="8"/>
      <c r="CK756" s="8"/>
      <c r="CL756" s="8"/>
      <c r="CM756" s="8"/>
      <c r="CN756" s="8"/>
      <c r="CO756" s="8"/>
      <c r="CP756" s="8"/>
      <c r="CQ756" s="8"/>
      <c r="CR756" s="8"/>
      <c r="CS756" s="8"/>
      <c r="CT756" s="8"/>
      <c r="CU756" s="8"/>
      <c r="CV756" s="8"/>
      <c r="CW756" s="8"/>
      <c r="CX756" s="8"/>
      <c r="CY756" s="8"/>
      <c r="CZ756" s="8"/>
      <c r="DA756" s="8"/>
      <c r="DB756" s="8"/>
      <c r="DC756" s="8"/>
      <c r="DD756" s="8"/>
      <c r="DE756" s="8"/>
      <c r="DF756" s="8"/>
      <c r="DG756" s="8"/>
      <c r="DH756" s="8"/>
      <c r="DI756" s="8"/>
      <c r="DJ756" s="8"/>
      <c r="DK756" s="8"/>
      <c r="DL756" s="8"/>
      <c r="DM756" s="8"/>
      <c r="DN756" s="8"/>
      <c r="DO756" s="8"/>
      <c r="DP756" s="8"/>
      <c r="DQ756" s="8"/>
      <c r="DR756" s="8"/>
      <c r="DS756" s="8"/>
      <c r="DT756" s="8"/>
    </row>
    <row r="757" spans="1:124" ht="16" x14ac:dyDescent="0.2">
      <c r="A757" s="20"/>
      <c r="B757" s="2"/>
      <c r="C757" s="3"/>
      <c r="D757" s="4"/>
      <c r="E757" s="3"/>
      <c r="F757" s="3"/>
      <c r="G757" s="5"/>
      <c r="H757" s="3"/>
      <c r="I757" s="3"/>
      <c r="J757" s="3"/>
      <c r="K757" s="3"/>
      <c r="L757" s="6"/>
      <c r="M757" s="3"/>
      <c r="N757" s="3"/>
      <c r="O757" s="7"/>
      <c r="P757" s="20"/>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3"/>
      <c r="BC757" s="3"/>
      <c r="BD757" s="8"/>
      <c r="BE757" s="8"/>
      <c r="BF757" s="8"/>
      <c r="BG757" s="3"/>
      <c r="BH757" s="3"/>
      <c r="BI757" s="8"/>
      <c r="BJ757" s="8"/>
      <c r="BK757" s="3"/>
      <c r="BL757" s="3"/>
      <c r="BM757" s="8"/>
      <c r="BN757" s="8"/>
      <c r="BO757" s="3"/>
      <c r="BP757" s="3"/>
      <c r="BQ757" s="8"/>
      <c r="BR757" s="8"/>
      <c r="BS757" s="3"/>
      <c r="BT757" s="3"/>
      <c r="BU757" s="8"/>
      <c r="BV757" s="8"/>
      <c r="BW757" s="3"/>
      <c r="BX757" s="3"/>
      <c r="BY757" s="9"/>
      <c r="BZ757" s="9"/>
      <c r="CA757" s="3"/>
      <c r="CB757" s="3"/>
      <c r="CC757" s="8"/>
      <c r="CD757" s="8"/>
      <c r="CE757" s="8"/>
      <c r="CF757" s="8"/>
      <c r="CG757" s="8"/>
      <c r="CH757" s="8"/>
      <c r="CI757" s="8"/>
      <c r="CJ757" s="8"/>
      <c r="CK757" s="8"/>
      <c r="CL757" s="8"/>
      <c r="CM757" s="8"/>
      <c r="CN757" s="8"/>
      <c r="CO757" s="8"/>
      <c r="CP757" s="8"/>
      <c r="CQ757" s="8"/>
      <c r="CR757" s="8"/>
      <c r="CS757" s="8"/>
      <c r="CT757" s="8"/>
      <c r="CU757" s="8"/>
      <c r="CV757" s="8"/>
      <c r="CW757" s="8"/>
      <c r="CX757" s="8"/>
      <c r="CY757" s="8"/>
      <c r="CZ757" s="8"/>
      <c r="DA757" s="8"/>
      <c r="DB757" s="8"/>
      <c r="DC757" s="8"/>
      <c r="DD757" s="8"/>
      <c r="DE757" s="8"/>
      <c r="DF757" s="8"/>
      <c r="DG757" s="8"/>
      <c r="DH757" s="8"/>
      <c r="DI757" s="8"/>
      <c r="DJ757" s="8"/>
      <c r="DK757" s="8"/>
      <c r="DL757" s="8"/>
      <c r="DM757" s="8"/>
      <c r="DN757" s="8"/>
      <c r="DO757" s="8"/>
      <c r="DP757" s="8"/>
      <c r="DQ757" s="8"/>
      <c r="DR757" s="8"/>
      <c r="DS757" s="8"/>
      <c r="DT757" s="8"/>
    </row>
    <row r="758" spans="1:124" ht="16" x14ac:dyDescent="0.2">
      <c r="A758" s="20"/>
      <c r="B758" s="2"/>
      <c r="C758" s="3"/>
      <c r="D758" s="4"/>
      <c r="E758" s="3"/>
      <c r="F758" s="3"/>
      <c r="G758" s="5"/>
      <c r="H758" s="3"/>
      <c r="I758" s="3"/>
      <c r="J758" s="3"/>
      <c r="K758" s="3"/>
      <c r="L758" s="6"/>
      <c r="M758" s="3"/>
      <c r="N758" s="3"/>
      <c r="O758" s="7"/>
      <c r="P758" s="20"/>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3"/>
      <c r="BC758" s="3"/>
      <c r="BD758" s="8"/>
      <c r="BE758" s="8"/>
      <c r="BF758" s="8"/>
      <c r="BG758" s="3"/>
      <c r="BH758" s="3"/>
      <c r="BI758" s="8"/>
      <c r="BJ758" s="8"/>
      <c r="BK758" s="3"/>
      <c r="BL758" s="3"/>
      <c r="BM758" s="8"/>
      <c r="BN758" s="8"/>
      <c r="BO758" s="3"/>
      <c r="BP758" s="3"/>
      <c r="BQ758" s="8"/>
      <c r="BR758" s="8"/>
      <c r="BS758" s="3"/>
      <c r="BT758" s="3"/>
      <c r="BU758" s="8"/>
      <c r="BV758" s="8"/>
      <c r="BW758" s="3"/>
      <c r="BX758" s="3"/>
      <c r="BY758" s="9"/>
      <c r="BZ758" s="9"/>
      <c r="CA758" s="3"/>
      <c r="CB758" s="3"/>
      <c r="CC758" s="8"/>
      <c r="CD758" s="8"/>
      <c r="CE758" s="8"/>
      <c r="CF758" s="8"/>
      <c r="CG758" s="8"/>
      <c r="CH758" s="8"/>
      <c r="CI758" s="8"/>
      <c r="CJ758" s="8"/>
      <c r="CK758" s="8"/>
      <c r="CL758" s="8"/>
      <c r="CM758" s="8"/>
      <c r="CN758" s="8"/>
      <c r="CO758" s="8"/>
      <c r="CP758" s="8"/>
      <c r="CQ758" s="8"/>
      <c r="CR758" s="8"/>
      <c r="CS758" s="8"/>
      <c r="CT758" s="8"/>
      <c r="CU758" s="8"/>
      <c r="CV758" s="8"/>
      <c r="CW758" s="8"/>
      <c r="CX758" s="8"/>
      <c r="CY758" s="8"/>
      <c r="CZ758" s="8"/>
      <c r="DA758" s="8"/>
      <c r="DB758" s="8"/>
      <c r="DC758" s="8"/>
      <c r="DD758" s="8"/>
      <c r="DE758" s="8"/>
      <c r="DF758" s="8"/>
      <c r="DG758" s="8"/>
      <c r="DH758" s="8"/>
      <c r="DI758" s="8"/>
      <c r="DJ758" s="8"/>
      <c r="DK758" s="8"/>
      <c r="DL758" s="8"/>
      <c r="DM758" s="8"/>
      <c r="DN758" s="8"/>
      <c r="DO758" s="8"/>
      <c r="DP758" s="8"/>
      <c r="DQ758" s="8"/>
      <c r="DR758" s="8"/>
      <c r="DS758" s="8"/>
      <c r="DT758" s="8"/>
    </row>
    <row r="759" spans="1:124" ht="16" x14ac:dyDescent="0.2">
      <c r="A759" s="20"/>
      <c r="B759" s="2"/>
      <c r="C759" s="3"/>
      <c r="D759" s="4"/>
      <c r="E759" s="3"/>
      <c r="F759" s="3"/>
      <c r="G759" s="5"/>
      <c r="H759" s="3"/>
      <c r="I759" s="3"/>
      <c r="J759" s="3"/>
      <c r="K759" s="3"/>
      <c r="L759" s="6"/>
      <c r="M759" s="3"/>
      <c r="N759" s="3"/>
      <c r="O759" s="7"/>
      <c r="P759" s="20"/>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3"/>
      <c r="BC759" s="3"/>
      <c r="BD759" s="8"/>
      <c r="BE759" s="8"/>
      <c r="BF759" s="8"/>
      <c r="BG759" s="3"/>
      <c r="BH759" s="3"/>
      <c r="BI759" s="8"/>
      <c r="BJ759" s="8"/>
      <c r="BK759" s="3"/>
      <c r="BL759" s="3"/>
      <c r="BM759" s="8"/>
      <c r="BN759" s="8"/>
      <c r="BO759" s="3"/>
      <c r="BP759" s="3"/>
      <c r="BQ759" s="8"/>
      <c r="BR759" s="8"/>
      <c r="BS759" s="3"/>
      <c r="BT759" s="3"/>
      <c r="BU759" s="8"/>
      <c r="BV759" s="8"/>
      <c r="BW759" s="3"/>
      <c r="BX759" s="3"/>
      <c r="BY759" s="9"/>
      <c r="BZ759" s="9"/>
      <c r="CA759" s="3"/>
      <c r="CB759" s="3"/>
      <c r="CC759" s="8"/>
      <c r="CD759" s="8"/>
      <c r="CE759" s="8"/>
      <c r="CF759" s="8"/>
      <c r="CG759" s="8"/>
      <c r="CH759" s="8"/>
      <c r="CI759" s="8"/>
      <c r="CJ759" s="8"/>
      <c r="CK759" s="8"/>
      <c r="CL759" s="8"/>
      <c r="CM759" s="8"/>
      <c r="CN759" s="8"/>
      <c r="CO759" s="8"/>
      <c r="CP759" s="8"/>
      <c r="CQ759" s="8"/>
      <c r="CR759" s="8"/>
      <c r="CS759" s="8"/>
      <c r="CT759" s="8"/>
      <c r="CU759" s="8"/>
      <c r="CV759" s="8"/>
      <c r="CW759" s="8"/>
      <c r="CX759" s="8"/>
      <c r="CY759" s="8"/>
      <c r="CZ759" s="8"/>
      <c r="DA759" s="8"/>
      <c r="DB759" s="8"/>
      <c r="DC759" s="8"/>
      <c r="DD759" s="8"/>
      <c r="DE759" s="8"/>
      <c r="DF759" s="8"/>
      <c r="DG759" s="8"/>
      <c r="DH759" s="8"/>
      <c r="DI759" s="8"/>
      <c r="DJ759" s="8"/>
      <c r="DK759" s="8"/>
      <c r="DL759" s="8"/>
      <c r="DM759" s="8"/>
      <c r="DN759" s="8"/>
      <c r="DO759" s="8"/>
      <c r="DP759" s="8"/>
      <c r="DQ759" s="8"/>
      <c r="DR759" s="8"/>
      <c r="DS759" s="8"/>
      <c r="DT759" s="8"/>
    </row>
    <row r="760" spans="1:124" ht="16" x14ac:dyDescent="0.2">
      <c r="A760" s="20"/>
      <c r="B760" s="2"/>
      <c r="C760" s="3"/>
      <c r="D760" s="4"/>
      <c r="E760" s="3"/>
      <c r="F760" s="3"/>
      <c r="G760" s="5"/>
      <c r="H760" s="3"/>
      <c r="I760" s="3"/>
      <c r="J760" s="3"/>
      <c r="K760" s="3"/>
      <c r="L760" s="6"/>
      <c r="M760" s="3"/>
      <c r="N760" s="3"/>
      <c r="O760" s="7"/>
      <c r="P760" s="20"/>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3"/>
      <c r="BC760" s="3"/>
      <c r="BD760" s="8"/>
      <c r="BE760" s="8"/>
      <c r="BF760" s="8"/>
      <c r="BG760" s="3"/>
      <c r="BH760" s="3"/>
      <c r="BI760" s="8"/>
      <c r="BJ760" s="8"/>
      <c r="BK760" s="3"/>
      <c r="BL760" s="3"/>
      <c r="BM760" s="8"/>
      <c r="BN760" s="8"/>
      <c r="BO760" s="3"/>
      <c r="BP760" s="3"/>
      <c r="BQ760" s="8"/>
      <c r="BR760" s="8"/>
      <c r="BS760" s="3"/>
      <c r="BT760" s="3"/>
      <c r="BU760" s="8"/>
      <c r="BV760" s="8"/>
      <c r="BW760" s="3"/>
      <c r="BX760" s="3"/>
      <c r="BY760" s="9"/>
      <c r="BZ760" s="9"/>
      <c r="CA760" s="3"/>
      <c r="CB760" s="3"/>
      <c r="CC760" s="8"/>
      <c r="CD760" s="8"/>
      <c r="CE760" s="8"/>
      <c r="CF760" s="8"/>
      <c r="CG760" s="8"/>
      <c r="CH760" s="8"/>
      <c r="CI760" s="8"/>
      <c r="CJ760" s="8"/>
      <c r="CK760" s="8"/>
      <c r="CL760" s="8"/>
      <c r="CM760" s="8"/>
      <c r="CN760" s="8"/>
      <c r="CO760" s="8"/>
      <c r="CP760" s="8"/>
      <c r="CQ760" s="8"/>
      <c r="CR760" s="8"/>
      <c r="CS760" s="8"/>
      <c r="CT760" s="8"/>
      <c r="CU760" s="8"/>
      <c r="CV760" s="8"/>
      <c r="CW760" s="8"/>
      <c r="CX760" s="8"/>
      <c r="CY760" s="8"/>
      <c r="CZ760" s="8"/>
      <c r="DA760" s="8"/>
      <c r="DB760" s="8"/>
      <c r="DC760" s="8"/>
      <c r="DD760" s="8"/>
      <c r="DE760" s="8"/>
      <c r="DF760" s="8"/>
      <c r="DG760" s="8"/>
      <c r="DH760" s="8"/>
      <c r="DI760" s="8"/>
      <c r="DJ760" s="8"/>
      <c r="DK760" s="8"/>
      <c r="DL760" s="8"/>
      <c r="DM760" s="8"/>
      <c r="DN760" s="8"/>
      <c r="DO760" s="8"/>
      <c r="DP760" s="8"/>
      <c r="DQ760" s="8"/>
      <c r="DR760" s="8"/>
      <c r="DS760" s="8"/>
      <c r="DT760" s="8"/>
    </row>
    <row r="761" spans="1:124" ht="16" x14ac:dyDescent="0.2">
      <c r="A761" s="20"/>
      <c r="B761" s="2"/>
      <c r="C761" s="3"/>
      <c r="D761" s="4"/>
      <c r="E761" s="3"/>
      <c r="F761" s="3"/>
      <c r="G761" s="5"/>
      <c r="H761" s="3"/>
      <c r="I761" s="3"/>
      <c r="J761" s="3"/>
      <c r="K761" s="3"/>
      <c r="L761" s="6"/>
      <c r="M761" s="3"/>
      <c r="N761" s="3"/>
      <c r="O761" s="7"/>
      <c r="P761" s="20"/>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3"/>
      <c r="BC761" s="3"/>
      <c r="BD761" s="8"/>
      <c r="BE761" s="8"/>
      <c r="BF761" s="8"/>
      <c r="BG761" s="3"/>
      <c r="BH761" s="3"/>
      <c r="BI761" s="8"/>
      <c r="BJ761" s="8"/>
      <c r="BK761" s="3"/>
      <c r="BL761" s="3"/>
      <c r="BM761" s="8"/>
      <c r="BN761" s="8"/>
      <c r="BO761" s="3"/>
      <c r="BP761" s="3"/>
      <c r="BQ761" s="8"/>
      <c r="BR761" s="8"/>
      <c r="BS761" s="3"/>
      <c r="BT761" s="3"/>
      <c r="BU761" s="8"/>
      <c r="BV761" s="8"/>
      <c r="BW761" s="3"/>
      <c r="BX761" s="3"/>
      <c r="BY761" s="9"/>
      <c r="BZ761" s="9"/>
      <c r="CA761" s="3"/>
      <c r="CB761" s="3"/>
      <c r="CC761" s="8"/>
      <c r="CD761" s="8"/>
      <c r="CE761" s="8"/>
      <c r="CF761" s="8"/>
      <c r="CG761" s="8"/>
      <c r="CH761" s="8"/>
      <c r="CI761" s="8"/>
      <c r="CJ761" s="8"/>
      <c r="CK761" s="8"/>
      <c r="CL761" s="8"/>
      <c r="CM761" s="8"/>
      <c r="CN761" s="8"/>
      <c r="CO761" s="8"/>
      <c r="CP761" s="8"/>
      <c r="CQ761" s="8"/>
      <c r="CR761" s="8"/>
      <c r="CS761" s="8"/>
      <c r="CT761" s="8"/>
      <c r="CU761" s="8"/>
      <c r="CV761" s="8"/>
      <c r="CW761" s="8"/>
      <c r="CX761" s="8"/>
      <c r="CY761" s="8"/>
      <c r="CZ761" s="8"/>
      <c r="DA761" s="8"/>
      <c r="DB761" s="8"/>
      <c r="DC761" s="8"/>
      <c r="DD761" s="8"/>
      <c r="DE761" s="8"/>
      <c r="DF761" s="8"/>
      <c r="DG761" s="8"/>
      <c r="DH761" s="8"/>
      <c r="DI761" s="8"/>
      <c r="DJ761" s="8"/>
      <c r="DK761" s="8"/>
      <c r="DL761" s="8"/>
      <c r="DM761" s="8"/>
      <c r="DN761" s="8"/>
      <c r="DO761" s="8"/>
      <c r="DP761" s="8"/>
      <c r="DQ761" s="8"/>
      <c r="DR761" s="8"/>
      <c r="DS761" s="8"/>
      <c r="DT761" s="8"/>
    </row>
    <row r="762" spans="1:124" ht="16" x14ac:dyDescent="0.2">
      <c r="A762" s="20"/>
      <c r="B762" s="2"/>
      <c r="C762" s="3"/>
      <c r="D762" s="4"/>
      <c r="E762" s="3"/>
      <c r="F762" s="3"/>
      <c r="G762" s="5"/>
      <c r="H762" s="3"/>
      <c r="I762" s="3"/>
      <c r="J762" s="3"/>
      <c r="K762" s="3"/>
      <c r="L762" s="6"/>
      <c r="M762" s="3"/>
      <c r="N762" s="3"/>
      <c r="O762" s="7"/>
      <c r="P762" s="20"/>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3"/>
      <c r="BC762" s="3"/>
      <c r="BD762" s="8"/>
      <c r="BE762" s="8"/>
      <c r="BF762" s="8"/>
      <c r="BG762" s="3"/>
      <c r="BH762" s="3"/>
      <c r="BI762" s="8"/>
      <c r="BJ762" s="8"/>
      <c r="BK762" s="3"/>
      <c r="BL762" s="3"/>
      <c r="BM762" s="8"/>
      <c r="BN762" s="8"/>
      <c r="BO762" s="3"/>
      <c r="BP762" s="3"/>
      <c r="BQ762" s="8"/>
      <c r="BR762" s="8"/>
      <c r="BS762" s="3"/>
      <c r="BT762" s="3"/>
      <c r="BU762" s="8"/>
      <c r="BV762" s="8"/>
      <c r="BW762" s="3"/>
      <c r="BX762" s="3"/>
      <c r="BY762" s="9"/>
      <c r="BZ762" s="9"/>
      <c r="CA762" s="3"/>
      <c r="CB762" s="3"/>
      <c r="CC762" s="8"/>
      <c r="CD762" s="8"/>
      <c r="CE762" s="8"/>
      <c r="CF762" s="8"/>
      <c r="CG762" s="8"/>
      <c r="CH762" s="8"/>
      <c r="CI762" s="8"/>
      <c r="CJ762" s="8"/>
      <c r="CK762" s="8"/>
      <c r="CL762" s="8"/>
      <c r="CM762" s="8"/>
      <c r="CN762" s="8"/>
      <c r="CO762" s="8"/>
      <c r="CP762" s="8"/>
      <c r="CQ762" s="8"/>
      <c r="CR762" s="8"/>
      <c r="CS762" s="8"/>
      <c r="CT762" s="8"/>
      <c r="CU762" s="8"/>
      <c r="CV762" s="8"/>
      <c r="CW762" s="8"/>
      <c r="CX762" s="8"/>
      <c r="CY762" s="8"/>
      <c r="CZ762" s="8"/>
      <c r="DA762" s="8"/>
      <c r="DB762" s="8"/>
      <c r="DC762" s="8"/>
      <c r="DD762" s="8"/>
      <c r="DE762" s="8"/>
      <c r="DF762" s="8"/>
      <c r="DG762" s="8"/>
      <c r="DH762" s="8"/>
      <c r="DI762" s="8"/>
      <c r="DJ762" s="8"/>
      <c r="DK762" s="8"/>
      <c r="DL762" s="8"/>
      <c r="DM762" s="8"/>
      <c r="DN762" s="8"/>
      <c r="DO762" s="8"/>
      <c r="DP762" s="8"/>
      <c r="DQ762" s="8"/>
      <c r="DR762" s="8"/>
      <c r="DS762" s="8"/>
      <c r="DT762" s="8"/>
    </row>
    <row r="763" spans="1:124" ht="16" x14ac:dyDescent="0.2">
      <c r="A763" s="20"/>
      <c r="B763" s="2"/>
      <c r="C763" s="3"/>
      <c r="D763" s="4"/>
      <c r="E763" s="3"/>
      <c r="F763" s="3"/>
      <c r="G763" s="5"/>
      <c r="H763" s="3"/>
      <c r="I763" s="3"/>
      <c r="J763" s="3"/>
      <c r="K763" s="3"/>
      <c r="L763" s="6"/>
      <c r="M763" s="3"/>
      <c r="N763" s="3"/>
      <c r="O763" s="7"/>
      <c r="P763" s="20"/>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3"/>
      <c r="BC763" s="3"/>
      <c r="BD763" s="8"/>
      <c r="BE763" s="8"/>
      <c r="BF763" s="8"/>
      <c r="BG763" s="3"/>
      <c r="BH763" s="3"/>
      <c r="BI763" s="8"/>
      <c r="BJ763" s="8"/>
      <c r="BK763" s="3"/>
      <c r="BL763" s="3"/>
      <c r="BM763" s="8"/>
      <c r="BN763" s="8"/>
      <c r="BO763" s="3"/>
      <c r="BP763" s="3"/>
      <c r="BQ763" s="8"/>
      <c r="BR763" s="8"/>
      <c r="BS763" s="3"/>
      <c r="BT763" s="3"/>
      <c r="BU763" s="8"/>
      <c r="BV763" s="8"/>
      <c r="BW763" s="3"/>
      <c r="BX763" s="3"/>
      <c r="BY763" s="9"/>
      <c r="BZ763" s="9"/>
      <c r="CA763" s="3"/>
      <c r="CB763" s="3"/>
      <c r="CC763" s="8"/>
      <c r="CD763" s="8"/>
      <c r="CE763" s="8"/>
      <c r="CF763" s="8"/>
      <c r="CG763" s="8"/>
      <c r="CH763" s="8"/>
      <c r="CI763" s="8"/>
      <c r="CJ763" s="8"/>
      <c r="CK763" s="8"/>
      <c r="CL763" s="8"/>
      <c r="CM763" s="8"/>
      <c r="CN763" s="8"/>
      <c r="CO763" s="8"/>
      <c r="CP763" s="8"/>
      <c r="CQ763" s="8"/>
      <c r="CR763" s="8"/>
      <c r="CS763" s="8"/>
      <c r="CT763" s="8"/>
      <c r="CU763" s="8"/>
      <c r="CV763" s="8"/>
      <c r="CW763" s="8"/>
      <c r="CX763" s="8"/>
      <c r="CY763" s="8"/>
      <c r="CZ763" s="8"/>
      <c r="DA763" s="8"/>
      <c r="DB763" s="8"/>
      <c r="DC763" s="8"/>
      <c r="DD763" s="8"/>
      <c r="DE763" s="8"/>
      <c r="DF763" s="8"/>
      <c r="DG763" s="8"/>
      <c r="DH763" s="8"/>
      <c r="DI763" s="8"/>
      <c r="DJ763" s="8"/>
      <c r="DK763" s="8"/>
      <c r="DL763" s="8"/>
      <c r="DM763" s="8"/>
      <c r="DN763" s="8"/>
      <c r="DO763" s="8"/>
      <c r="DP763" s="8"/>
      <c r="DQ763" s="8"/>
      <c r="DR763" s="8"/>
      <c r="DS763" s="8"/>
      <c r="DT763" s="8"/>
    </row>
    <row r="764" spans="1:124" ht="16" x14ac:dyDescent="0.2">
      <c r="A764" s="20"/>
      <c r="B764" s="2"/>
      <c r="C764" s="3"/>
      <c r="D764" s="4"/>
      <c r="E764" s="3"/>
      <c r="F764" s="3"/>
      <c r="G764" s="5"/>
      <c r="H764" s="3"/>
      <c r="I764" s="3"/>
      <c r="J764" s="3"/>
      <c r="K764" s="3"/>
      <c r="L764" s="6"/>
      <c r="M764" s="3"/>
      <c r="N764" s="3"/>
      <c r="O764" s="7"/>
      <c r="P764" s="20"/>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3"/>
      <c r="BC764" s="3"/>
      <c r="BD764" s="8"/>
      <c r="BE764" s="8"/>
      <c r="BF764" s="8"/>
      <c r="BG764" s="3"/>
      <c r="BH764" s="3"/>
      <c r="BI764" s="8"/>
      <c r="BJ764" s="8"/>
      <c r="BK764" s="3"/>
      <c r="BL764" s="3"/>
      <c r="BM764" s="8"/>
      <c r="BN764" s="8"/>
      <c r="BO764" s="3"/>
      <c r="BP764" s="3"/>
      <c r="BQ764" s="8"/>
      <c r="BR764" s="8"/>
      <c r="BS764" s="3"/>
      <c r="BT764" s="3"/>
      <c r="BU764" s="8"/>
      <c r="BV764" s="8"/>
      <c r="BW764" s="3"/>
      <c r="BX764" s="3"/>
      <c r="BY764" s="9"/>
      <c r="BZ764" s="9"/>
      <c r="CA764" s="3"/>
      <c r="CB764" s="3"/>
      <c r="CC764" s="8"/>
      <c r="CD764" s="8"/>
      <c r="CE764" s="8"/>
      <c r="CF764" s="8"/>
      <c r="CG764" s="8"/>
      <c r="CH764" s="8"/>
      <c r="CI764" s="8"/>
      <c r="CJ764" s="8"/>
      <c r="CK764" s="8"/>
      <c r="CL764" s="8"/>
      <c r="CM764" s="8"/>
      <c r="CN764" s="8"/>
      <c r="CO764" s="8"/>
      <c r="CP764" s="8"/>
      <c r="CQ764" s="8"/>
      <c r="CR764" s="8"/>
      <c r="CS764" s="8"/>
      <c r="CT764" s="8"/>
      <c r="CU764" s="8"/>
      <c r="CV764" s="8"/>
      <c r="CW764" s="8"/>
      <c r="CX764" s="8"/>
      <c r="CY764" s="8"/>
      <c r="CZ764" s="8"/>
      <c r="DA764" s="8"/>
      <c r="DB764" s="8"/>
      <c r="DC764" s="8"/>
      <c r="DD764" s="8"/>
      <c r="DE764" s="8"/>
      <c r="DF764" s="8"/>
      <c r="DG764" s="8"/>
      <c r="DH764" s="8"/>
      <c r="DI764" s="8"/>
      <c r="DJ764" s="8"/>
      <c r="DK764" s="8"/>
      <c r="DL764" s="8"/>
      <c r="DM764" s="8"/>
      <c r="DN764" s="8"/>
      <c r="DO764" s="8"/>
      <c r="DP764" s="8"/>
      <c r="DQ764" s="8"/>
      <c r="DR764" s="8"/>
      <c r="DS764" s="8"/>
      <c r="DT764" s="8"/>
    </row>
    <row r="765" spans="1:124" ht="16" x14ac:dyDescent="0.2">
      <c r="A765" s="20"/>
      <c r="B765" s="2"/>
      <c r="C765" s="3"/>
      <c r="D765" s="4"/>
      <c r="E765" s="3"/>
      <c r="F765" s="3"/>
      <c r="G765" s="5"/>
      <c r="H765" s="3"/>
      <c r="I765" s="3"/>
      <c r="J765" s="3"/>
      <c r="K765" s="3"/>
      <c r="L765" s="6"/>
      <c r="M765" s="3"/>
      <c r="N765" s="3"/>
      <c r="O765" s="7"/>
      <c r="P765" s="20"/>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3"/>
      <c r="BC765" s="3"/>
      <c r="BD765" s="8"/>
      <c r="BE765" s="8"/>
      <c r="BF765" s="8"/>
      <c r="BG765" s="3"/>
      <c r="BH765" s="3"/>
      <c r="BI765" s="8"/>
      <c r="BJ765" s="8"/>
      <c r="BK765" s="3"/>
      <c r="BL765" s="3"/>
      <c r="BM765" s="8"/>
      <c r="BN765" s="8"/>
      <c r="BO765" s="3"/>
      <c r="BP765" s="3"/>
      <c r="BQ765" s="8"/>
      <c r="BR765" s="8"/>
      <c r="BS765" s="3"/>
      <c r="BT765" s="3"/>
      <c r="BU765" s="8"/>
      <c r="BV765" s="8"/>
      <c r="BW765" s="3"/>
      <c r="BX765" s="3"/>
      <c r="BY765" s="9"/>
      <c r="BZ765" s="9"/>
      <c r="CA765" s="3"/>
      <c r="CB765" s="3"/>
      <c r="CC765" s="8"/>
      <c r="CD765" s="8"/>
      <c r="CE765" s="8"/>
      <c r="CF765" s="8"/>
      <c r="CG765" s="8"/>
      <c r="CH765" s="8"/>
      <c r="CI765" s="8"/>
      <c r="CJ765" s="8"/>
      <c r="CK765" s="8"/>
      <c r="CL765" s="8"/>
      <c r="CM765" s="8"/>
      <c r="CN765" s="8"/>
      <c r="CO765" s="8"/>
      <c r="CP765" s="8"/>
      <c r="CQ765" s="8"/>
      <c r="CR765" s="8"/>
      <c r="CS765" s="8"/>
      <c r="CT765" s="8"/>
      <c r="CU765" s="8"/>
      <c r="CV765" s="8"/>
      <c r="CW765" s="8"/>
      <c r="CX765" s="8"/>
      <c r="CY765" s="8"/>
      <c r="CZ765" s="8"/>
      <c r="DA765" s="8"/>
      <c r="DB765" s="8"/>
      <c r="DC765" s="8"/>
      <c r="DD765" s="8"/>
      <c r="DE765" s="8"/>
      <c r="DF765" s="8"/>
      <c r="DG765" s="8"/>
      <c r="DH765" s="8"/>
      <c r="DI765" s="8"/>
      <c r="DJ765" s="8"/>
      <c r="DK765" s="8"/>
      <c r="DL765" s="8"/>
      <c r="DM765" s="8"/>
      <c r="DN765" s="8"/>
      <c r="DO765" s="8"/>
      <c r="DP765" s="8"/>
      <c r="DQ765" s="8"/>
      <c r="DR765" s="8"/>
      <c r="DS765" s="8"/>
      <c r="DT765" s="8"/>
    </row>
    <row r="766" spans="1:124" ht="16" x14ac:dyDescent="0.2">
      <c r="A766" s="20"/>
      <c r="B766" s="2"/>
      <c r="C766" s="3"/>
      <c r="D766" s="4"/>
      <c r="E766" s="3"/>
      <c r="F766" s="3"/>
      <c r="G766" s="5"/>
      <c r="H766" s="3"/>
      <c r="I766" s="3"/>
      <c r="J766" s="3"/>
      <c r="K766" s="3"/>
      <c r="L766" s="6"/>
      <c r="M766" s="3"/>
      <c r="N766" s="3"/>
      <c r="O766" s="7"/>
      <c r="P766" s="20"/>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3"/>
      <c r="BC766" s="3"/>
      <c r="BD766" s="8"/>
      <c r="BE766" s="8"/>
      <c r="BF766" s="8"/>
      <c r="BG766" s="3"/>
      <c r="BH766" s="3"/>
      <c r="BI766" s="8"/>
      <c r="BJ766" s="8"/>
      <c r="BK766" s="3"/>
      <c r="BL766" s="3"/>
      <c r="BM766" s="8"/>
      <c r="BN766" s="8"/>
      <c r="BO766" s="3"/>
      <c r="BP766" s="3"/>
      <c r="BQ766" s="8"/>
      <c r="BR766" s="8"/>
      <c r="BS766" s="3"/>
      <c r="BT766" s="3"/>
      <c r="BU766" s="8"/>
      <c r="BV766" s="8"/>
      <c r="BW766" s="3"/>
      <c r="BX766" s="3"/>
      <c r="BY766" s="9"/>
      <c r="BZ766" s="9"/>
      <c r="CA766" s="3"/>
      <c r="CB766" s="3"/>
      <c r="CC766" s="8"/>
      <c r="CD766" s="8"/>
      <c r="CE766" s="8"/>
      <c r="CF766" s="8"/>
      <c r="CG766" s="8"/>
      <c r="CH766" s="8"/>
      <c r="CI766" s="8"/>
      <c r="CJ766" s="8"/>
      <c r="CK766" s="8"/>
      <c r="CL766" s="8"/>
      <c r="CM766" s="8"/>
      <c r="CN766" s="8"/>
      <c r="CO766" s="8"/>
      <c r="CP766" s="8"/>
      <c r="CQ766" s="8"/>
      <c r="CR766" s="8"/>
      <c r="CS766" s="8"/>
      <c r="CT766" s="8"/>
      <c r="CU766" s="8"/>
      <c r="CV766" s="8"/>
      <c r="CW766" s="8"/>
      <c r="CX766" s="8"/>
      <c r="CY766" s="8"/>
      <c r="CZ766" s="8"/>
      <c r="DA766" s="8"/>
      <c r="DB766" s="8"/>
      <c r="DC766" s="8"/>
      <c r="DD766" s="8"/>
      <c r="DE766" s="8"/>
      <c r="DF766" s="8"/>
      <c r="DG766" s="8"/>
      <c r="DH766" s="8"/>
      <c r="DI766" s="8"/>
      <c r="DJ766" s="8"/>
      <c r="DK766" s="8"/>
      <c r="DL766" s="8"/>
      <c r="DM766" s="8"/>
      <c r="DN766" s="8"/>
      <c r="DO766" s="8"/>
      <c r="DP766" s="8"/>
      <c r="DQ766" s="8"/>
      <c r="DR766" s="8"/>
      <c r="DS766" s="8"/>
      <c r="DT766" s="8"/>
    </row>
    <row r="767" spans="1:124" ht="16" x14ac:dyDescent="0.2">
      <c r="A767" s="20"/>
      <c r="B767" s="2"/>
      <c r="C767" s="3"/>
      <c r="D767" s="4"/>
      <c r="E767" s="3"/>
      <c r="F767" s="3"/>
      <c r="G767" s="5"/>
      <c r="H767" s="3"/>
      <c r="I767" s="3"/>
      <c r="J767" s="3"/>
      <c r="K767" s="3"/>
      <c r="L767" s="6"/>
      <c r="M767" s="3"/>
      <c r="N767" s="3"/>
      <c r="O767" s="7"/>
      <c r="P767" s="20"/>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3"/>
      <c r="BC767" s="3"/>
      <c r="BD767" s="8"/>
      <c r="BE767" s="8"/>
      <c r="BF767" s="8"/>
      <c r="BG767" s="3"/>
      <c r="BH767" s="3"/>
      <c r="BI767" s="8"/>
      <c r="BJ767" s="8"/>
      <c r="BK767" s="3"/>
      <c r="BL767" s="3"/>
      <c r="BM767" s="8"/>
      <c r="BN767" s="8"/>
      <c r="BO767" s="3"/>
      <c r="BP767" s="3"/>
      <c r="BQ767" s="8"/>
      <c r="BR767" s="8"/>
      <c r="BS767" s="3"/>
      <c r="BT767" s="3"/>
      <c r="BU767" s="8"/>
      <c r="BV767" s="8"/>
      <c r="BW767" s="3"/>
      <c r="BX767" s="3"/>
      <c r="BY767" s="9"/>
      <c r="BZ767" s="9"/>
      <c r="CA767" s="3"/>
      <c r="CB767" s="3"/>
      <c r="CC767" s="8"/>
      <c r="CD767" s="8"/>
      <c r="CE767" s="8"/>
      <c r="CF767" s="8"/>
      <c r="CG767" s="8"/>
      <c r="CH767" s="8"/>
      <c r="CI767" s="8"/>
      <c r="CJ767" s="8"/>
      <c r="CK767" s="8"/>
      <c r="CL767" s="8"/>
      <c r="CM767" s="8"/>
      <c r="CN767" s="8"/>
      <c r="CO767" s="8"/>
      <c r="CP767" s="8"/>
      <c r="CQ767" s="8"/>
      <c r="CR767" s="8"/>
      <c r="CS767" s="8"/>
      <c r="CT767" s="8"/>
      <c r="CU767" s="8"/>
      <c r="CV767" s="8"/>
      <c r="CW767" s="8"/>
      <c r="CX767" s="8"/>
      <c r="CY767" s="8"/>
      <c r="CZ767" s="8"/>
      <c r="DA767" s="8"/>
      <c r="DB767" s="8"/>
      <c r="DC767" s="8"/>
      <c r="DD767" s="8"/>
      <c r="DE767" s="8"/>
      <c r="DF767" s="8"/>
      <c r="DG767" s="8"/>
      <c r="DH767" s="8"/>
      <c r="DI767" s="8"/>
      <c r="DJ767" s="8"/>
      <c r="DK767" s="8"/>
      <c r="DL767" s="8"/>
      <c r="DM767" s="8"/>
      <c r="DN767" s="8"/>
      <c r="DO767" s="8"/>
      <c r="DP767" s="8"/>
      <c r="DQ767" s="8"/>
      <c r="DR767" s="8"/>
      <c r="DS767" s="8"/>
      <c r="DT767" s="8"/>
    </row>
    <row r="768" spans="1:124" ht="16" x14ac:dyDescent="0.2">
      <c r="A768" s="20"/>
      <c r="B768" s="2"/>
      <c r="C768" s="3"/>
      <c r="D768" s="4"/>
      <c r="E768" s="3"/>
      <c r="F768" s="3"/>
      <c r="G768" s="5"/>
      <c r="H768" s="3"/>
      <c r="I768" s="3"/>
      <c r="J768" s="3"/>
      <c r="K768" s="3"/>
      <c r="L768" s="6"/>
      <c r="M768" s="3"/>
      <c r="N768" s="3"/>
      <c r="O768" s="7"/>
      <c r="P768" s="20"/>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3"/>
      <c r="BC768" s="3"/>
      <c r="BD768" s="8"/>
      <c r="BE768" s="8"/>
      <c r="BF768" s="8"/>
      <c r="BG768" s="3"/>
      <c r="BH768" s="3"/>
      <c r="BI768" s="8"/>
      <c r="BJ768" s="8"/>
      <c r="BK768" s="3"/>
      <c r="BL768" s="3"/>
      <c r="BM768" s="8"/>
      <c r="BN768" s="8"/>
      <c r="BO768" s="3"/>
      <c r="BP768" s="3"/>
      <c r="BQ768" s="8"/>
      <c r="BR768" s="8"/>
      <c r="BS768" s="3"/>
      <c r="BT768" s="3"/>
      <c r="BU768" s="8"/>
      <c r="BV768" s="8"/>
      <c r="BW768" s="3"/>
      <c r="BX768" s="3"/>
      <c r="BY768" s="9"/>
      <c r="BZ768" s="9"/>
      <c r="CA768" s="3"/>
      <c r="CB768" s="3"/>
      <c r="CC768" s="8"/>
      <c r="CD768" s="8"/>
      <c r="CE768" s="8"/>
      <c r="CF768" s="8"/>
      <c r="CG768" s="8"/>
      <c r="CH768" s="8"/>
      <c r="CI768" s="8"/>
      <c r="CJ768" s="8"/>
      <c r="CK768" s="8"/>
      <c r="CL768" s="8"/>
      <c r="CM768" s="8"/>
      <c r="CN768" s="8"/>
      <c r="CO768" s="8"/>
      <c r="CP768" s="8"/>
      <c r="CQ768" s="8"/>
      <c r="CR768" s="8"/>
      <c r="CS768" s="8"/>
      <c r="CT768" s="8"/>
      <c r="CU768" s="8"/>
      <c r="CV768" s="8"/>
      <c r="CW768" s="8"/>
      <c r="CX768" s="8"/>
      <c r="CY768" s="8"/>
      <c r="CZ768" s="8"/>
      <c r="DA768" s="8"/>
      <c r="DB768" s="8"/>
      <c r="DC768" s="8"/>
      <c r="DD768" s="8"/>
      <c r="DE768" s="8"/>
      <c r="DF768" s="8"/>
      <c r="DG768" s="8"/>
      <c r="DH768" s="8"/>
      <c r="DI768" s="8"/>
      <c r="DJ768" s="8"/>
      <c r="DK768" s="8"/>
      <c r="DL768" s="8"/>
      <c r="DM768" s="8"/>
      <c r="DN768" s="8"/>
      <c r="DO768" s="8"/>
      <c r="DP768" s="8"/>
      <c r="DQ768" s="8"/>
      <c r="DR768" s="8"/>
      <c r="DS768" s="8"/>
      <c r="DT768" s="8"/>
    </row>
    <row r="769" spans="1:124" ht="16" x14ac:dyDescent="0.2">
      <c r="A769" s="20"/>
      <c r="B769" s="2"/>
      <c r="C769" s="3"/>
      <c r="D769" s="4"/>
      <c r="E769" s="3"/>
      <c r="F769" s="3"/>
      <c r="G769" s="5"/>
      <c r="H769" s="3"/>
      <c r="I769" s="3"/>
      <c r="J769" s="3"/>
      <c r="K769" s="3"/>
      <c r="L769" s="6"/>
      <c r="M769" s="3"/>
      <c r="N769" s="3"/>
      <c r="O769" s="7"/>
      <c r="P769" s="20"/>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3"/>
      <c r="BC769" s="3"/>
      <c r="BD769" s="8"/>
      <c r="BE769" s="8"/>
      <c r="BF769" s="8"/>
      <c r="BG769" s="3"/>
      <c r="BH769" s="3"/>
      <c r="BI769" s="8"/>
      <c r="BJ769" s="8"/>
      <c r="BK769" s="3"/>
      <c r="BL769" s="3"/>
      <c r="BM769" s="8"/>
      <c r="BN769" s="8"/>
      <c r="BO769" s="3"/>
      <c r="BP769" s="3"/>
      <c r="BQ769" s="8"/>
      <c r="BR769" s="8"/>
      <c r="BS769" s="3"/>
      <c r="BT769" s="3"/>
      <c r="BU769" s="8"/>
      <c r="BV769" s="8"/>
      <c r="BW769" s="3"/>
      <c r="BX769" s="3"/>
      <c r="BY769" s="9"/>
      <c r="BZ769" s="9"/>
      <c r="CA769" s="3"/>
      <c r="CB769" s="3"/>
      <c r="CC769" s="8"/>
      <c r="CD769" s="8"/>
      <c r="CE769" s="8"/>
      <c r="CF769" s="8"/>
      <c r="CG769" s="8"/>
      <c r="CH769" s="8"/>
      <c r="CI769" s="8"/>
      <c r="CJ769" s="8"/>
      <c r="CK769" s="8"/>
      <c r="CL769" s="8"/>
      <c r="CM769" s="8"/>
      <c r="CN769" s="8"/>
      <c r="CO769" s="8"/>
      <c r="CP769" s="8"/>
      <c r="CQ769" s="8"/>
      <c r="CR769" s="8"/>
      <c r="CS769" s="8"/>
      <c r="CT769" s="8"/>
      <c r="CU769" s="8"/>
      <c r="CV769" s="8"/>
      <c r="CW769" s="8"/>
      <c r="CX769" s="8"/>
      <c r="CY769" s="8"/>
      <c r="CZ769" s="8"/>
      <c r="DA769" s="8"/>
      <c r="DB769" s="8"/>
      <c r="DC769" s="8"/>
      <c r="DD769" s="8"/>
      <c r="DE769" s="8"/>
      <c r="DF769" s="8"/>
      <c r="DG769" s="8"/>
      <c r="DH769" s="8"/>
      <c r="DI769" s="8"/>
      <c r="DJ769" s="8"/>
      <c r="DK769" s="8"/>
      <c r="DL769" s="8"/>
      <c r="DM769" s="8"/>
      <c r="DN769" s="8"/>
      <c r="DO769" s="8"/>
      <c r="DP769" s="8"/>
      <c r="DQ769" s="8"/>
      <c r="DR769" s="8"/>
      <c r="DS769" s="8"/>
      <c r="DT769" s="8"/>
    </row>
    <row r="770" spans="1:124" ht="16" x14ac:dyDescent="0.2">
      <c r="A770" s="20"/>
      <c r="B770" s="2"/>
      <c r="C770" s="3"/>
      <c r="D770" s="4"/>
      <c r="E770" s="3"/>
      <c r="F770" s="3"/>
      <c r="G770" s="5"/>
      <c r="H770" s="3"/>
      <c r="I770" s="3"/>
      <c r="J770" s="3"/>
      <c r="K770" s="3"/>
      <c r="L770" s="6"/>
      <c r="M770" s="3"/>
      <c r="N770" s="3"/>
      <c r="O770" s="7"/>
      <c r="P770" s="20"/>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3"/>
      <c r="BC770" s="3"/>
      <c r="BD770" s="8"/>
      <c r="BE770" s="8"/>
      <c r="BF770" s="8"/>
      <c r="BG770" s="3"/>
      <c r="BH770" s="3"/>
      <c r="BI770" s="8"/>
      <c r="BJ770" s="8"/>
      <c r="BK770" s="3"/>
      <c r="BL770" s="3"/>
      <c r="BM770" s="8"/>
      <c r="BN770" s="8"/>
      <c r="BO770" s="3"/>
      <c r="BP770" s="3"/>
      <c r="BQ770" s="8"/>
      <c r="BR770" s="8"/>
      <c r="BS770" s="3"/>
      <c r="BT770" s="3"/>
      <c r="BU770" s="8"/>
      <c r="BV770" s="8"/>
      <c r="BW770" s="3"/>
      <c r="BX770" s="3"/>
      <c r="BY770" s="9"/>
      <c r="BZ770" s="9"/>
      <c r="CA770" s="3"/>
      <c r="CB770" s="3"/>
      <c r="CC770" s="8"/>
      <c r="CD770" s="8"/>
      <c r="CE770" s="8"/>
      <c r="CF770" s="8"/>
      <c r="CG770" s="8"/>
      <c r="CH770" s="8"/>
      <c r="CI770" s="8"/>
      <c r="CJ770" s="8"/>
      <c r="CK770" s="8"/>
      <c r="CL770" s="8"/>
      <c r="CM770" s="8"/>
      <c r="CN770" s="8"/>
      <c r="CO770" s="8"/>
      <c r="CP770" s="8"/>
      <c r="CQ770" s="8"/>
      <c r="CR770" s="8"/>
      <c r="CS770" s="8"/>
      <c r="CT770" s="8"/>
      <c r="CU770" s="8"/>
      <c r="CV770" s="8"/>
      <c r="CW770" s="8"/>
      <c r="CX770" s="8"/>
      <c r="CY770" s="8"/>
      <c r="CZ770" s="8"/>
      <c r="DA770" s="8"/>
      <c r="DB770" s="8"/>
      <c r="DC770" s="8"/>
      <c r="DD770" s="8"/>
      <c r="DE770" s="8"/>
      <c r="DF770" s="8"/>
      <c r="DG770" s="8"/>
      <c r="DH770" s="8"/>
      <c r="DI770" s="8"/>
      <c r="DJ770" s="8"/>
      <c r="DK770" s="8"/>
      <c r="DL770" s="8"/>
      <c r="DM770" s="8"/>
      <c r="DN770" s="8"/>
      <c r="DO770" s="8"/>
      <c r="DP770" s="8"/>
      <c r="DQ770" s="8"/>
      <c r="DR770" s="8"/>
      <c r="DS770" s="8"/>
      <c r="DT770" s="8"/>
    </row>
    <row r="771" spans="1:124" ht="16" x14ac:dyDescent="0.2">
      <c r="A771" s="20"/>
      <c r="B771" s="2"/>
      <c r="C771" s="3"/>
      <c r="D771" s="4"/>
      <c r="E771" s="3"/>
      <c r="F771" s="3"/>
      <c r="G771" s="5"/>
      <c r="H771" s="3"/>
      <c r="I771" s="3"/>
      <c r="J771" s="3"/>
      <c r="K771" s="3"/>
      <c r="L771" s="6"/>
      <c r="M771" s="3"/>
      <c r="N771" s="3"/>
      <c r="O771" s="7"/>
      <c r="P771" s="20"/>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3"/>
      <c r="BC771" s="3"/>
      <c r="BD771" s="8"/>
      <c r="BE771" s="8"/>
      <c r="BF771" s="8"/>
      <c r="BG771" s="3"/>
      <c r="BH771" s="3"/>
      <c r="BI771" s="8"/>
      <c r="BJ771" s="8"/>
      <c r="BK771" s="3"/>
      <c r="BL771" s="3"/>
      <c r="BM771" s="8"/>
      <c r="BN771" s="8"/>
      <c r="BO771" s="3"/>
      <c r="BP771" s="3"/>
      <c r="BQ771" s="8"/>
      <c r="BR771" s="8"/>
      <c r="BS771" s="3"/>
      <c r="BT771" s="3"/>
      <c r="BU771" s="8"/>
      <c r="BV771" s="8"/>
      <c r="BW771" s="3"/>
      <c r="BX771" s="3"/>
      <c r="BY771" s="9"/>
      <c r="BZ771" s="9"/>
      <c r="CA771" s="3"/>
      <c r="CB771" s="3"/>
      <c r="CC771" s="8"/>
      <c r="CD771" s="8"/>
      <c r="CE771" s="8"/>
      <c r="CF771" s="8"/>
      <c r="CG771" s="8"/>
      <c r="CH771" s="8"/>
      <c r="CI771" s="8"/>
      <c r="CJ771" s="8"/>
      <c r="CK771" s="8"/>
      <c r="CL771" s="8"/>
      <c r="CM771" s="8"/>
      <c r="CN771" s="8"/>
      <c r="CO771" s="8"/>
      <c r="CP771" s="8"/>
      <c r="CQ771" s="8"/>
      <c r="CR771" s="8"/>
      <c r="CS771" s="8"/>
      <c r="CT771" s="8"/>
      <c r="CU771" s="8"/>
      <c r="CV771" s="8"/>
      <c r="CW771" s="8"/>
      <c r="CX771" s="8"/>
      <c r="CY771" s="8"/>
      <c r="CZ771" s="8"/>
      <c r="DA771" s="8"/>
      <c r="DB771" s="8"/>
      <c r="DC771" s="8"/>
      <c r="DD771" s="8"/>
      <c r="DE771" s="8"/>
      <c r="DF771" s="8"/>
      <c r="DG771" s="8"/>
      <c r="DH771" s="8"/>
      <c r="DI771" s="8"/>
      <c r="DJ771" s="8"/>
      <c r="DK771" s="8"/>
      <c r="DL771" s="8"/>
      <c r="DM771" s="8"/>
      <c r="DN771" s="8"/>
      <c r="DO771" s="8"/>
      <c r="DP771" s="8"/>
      <c r="DQ771" s="8"/>
      <c r="DR771" s="8"/>
      <c r="DS771" s="8"/>
      <c r="DT771" s="8"/>
    </row>
    <row r="772" spans="1:124" ht="16" x14ac:dyDescent="0.2">
      <c r="A772" s="20"/>
      <c r="B772" s="2"/>
      <c r="C772" s="3"/>
      <c r="D772" s="4"/>
      <c r="E772" s="3"/>
      <c r="F772" s="3"/>
      <c r="G772" s="5"/>
      <c r="H772" s="3"/>
      <c r="I772" s="3"/>
      <c r="J772" s="3"/>
      <c r="K772" s="3"/>
      <c r="L772" s="6"/>
      <c r="M772" s="3"/>
      <c r="N772" s="3"/>
      <c r="O772" s="7"/>
      <c r="P772" s="20"/>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3"/>
      <c r="BC772" s="3"/>
      <c r="BD772" s="8"/>
      <c r="BE772" s="8"/>
      <c r="BF772" s="8"/>
      <c r="BG772" s="3"/>
      <c r="BH772" s="3"/>
      <c r="BI772" s="8"/>
      <c r="BJ772" s="8"/>
      <c r="BK772" s="3"/>
      <c r="BL772" s="3"/>
      <c r="BM772" s="8"/>
      <c r="BN772" s="8"/>
      <c r="BO772" s="3"/>
      <c r="BP772" s="3"/>
      <c r="BQ772" s="8"/>
      <c r="BR772" s="8"/>
      <c r="BS772" s="3"/>
      <c r="BT772" s="3"/>
      <c r="BU772" s="8"/>
      <c r="BV772" s="8"/>
      <c r="BW772" s="3"/>
      <c r="BX772" s="3"/>
      <c r="BY772" s="9"/>
      <c r="BZ772" s="9"/>
      <c r="CA772" s="3"/>
      <c r="CB772" s="3"/>
      <c r="CC772" s="8"/>
      <c r="CD772" s="8"/>
      <c r="CE772" s="8"/>
      <c r="CF772" s="8"/>
      <c r="CG772" s="8"/>
      <c r="CH772" s="8"/>
      <c r="CI772" s="8"/>
      <c r="CJ772" s="8"/>
      <c r="CK772" s="8"/>
      <c r="CL772" s="8"/>
      <c r="CM772" s="8"/>
      <c r="CN772" s="8"/>
      <c r="CO772" s="8"/>
      <c r="CP772" s="8"/>
      <c r="CQ772" s="8"/>
      <c r="CR772" s="8"/>
      <c r="CS772" s="8"/>
      <c r="CT772" s="8"/>
      <c r="CU772" s="8"/>
      <c r="CV772" s="8"/>
      <c r="CW772" s="8"/>
      <c r="CX772" s="8"/>
      <c r="CY772" s="8"/>
      <c r="CZ772" s="8"/>
      <c r="DA772" s="8"/>
      <c r="DB772" s="8"/>
      <c r="DC772" s="8"/>
      <c r="DD772" s="8"/>
      <c r="DE772" s="8"/>
      <c r="DF772" s="8"/>
      <c r="DG772" s="8"/>
      <c r="DH772" s="8"/>
      <c r="DI772" s="8"/>
      <c r="DJ772" s="8"/>
      <c r="DK772" s="8"/>
      <c r="DL772" s="8"/>
      <c r="DM772" s="8"/>
      <c r="DN772" s="8"/>
      <c r="DO772" s="8"/>
      <c r="DP772" s="8"/>
      <c r="DQ772" s="8"/>
      <c r="DR772" s="8"/>
      <c r="DS772" s="8"/>
      <c r="DT772" s="8"/>
    </row>
    <row r="773" spans="1:124" ht="16" x14ac:dyDescent="0.2">
      <c r="A773" s="20"/>
      <c r="B773" s="2"/>
      <c r="C773" s="3"/>
      <c r="D773" s="4"/>
      <c r="E773" s="3"/>
      <c r="F773" s="3"/>
      <c r="G773" s="5"/>
      <c r="H773" s="3"/>
      <c r="I773" s="3"/>
      <c r="J773" s="3"/>
      <c r="K773" s="3"/>
      <c r="L773" s="6"/>
      <c r="M773" s="3"/>
      <c r="N773" s="3"/>
      <c r="O773" s="7"/>
      <c r="P773" s="20"/>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3"/>
      <c r="BC773" s="3"/>
      <c r="BD773" s="8"/>
      <c r="BE773" s="8"/>
      <c r="BF773" s="8"/>
      <c r="BG773" s="3"/>
      <c r="BH773" s="3"/>
      <c r="BI773" s="8"/>
      <c r="BJ773" s="8"/>
      <c r="BK773" s="3"/>
      <c r="BL773" s="3"/>
      <c r="BM773" s="8"/>
      <c r="BN773" s="8"/>
      <c r="BO773" s="3"/>
      <c r="BP773" s="3"/>
      <c r="BQ773" s="8"/>
      <c r="BR773" s="8"/>
      <c r="BS773" s="3"/>
      <c r="BT773" s="3"/>
      <c r="BU773" s="8"/>
      <c r="BV773" s="8"/>
      <c r="BW773" s="3"/>
      <c r="BX773" s="3"/>
      <c r="BY773" s="9"/>
      <c r="BZ773" s="9"/>
      <c r="CA773" s="3"/>
      <c r="CB773" s="3"/>
      <c r="CC773" s="8"/>
      <c r="CD773" s="8"/>
      <c r="CE773" s="8"/>
      <c r="CF773" s="8"/>
      <c r="CG773" s="8"/>
      <c r="CH773" s="8"/>
      <c r="CI773" s="8"/>
      <c r="CJ773" s="8"/>
      <c r="CK773" s="8"/>
      <c r="CL773" s="8"/>
      <c r="CM773" s="8"/>
      <c r="CN773" s="8"/>
      <c r="CO773" s="8"/>
      <c r="CP773" s="8"/>
      <c r="CQ773" s="8"/>
      <c r="CR773" s="8"/>
      <c r="CS773" s="8"/>
      <c r="CT773" s="8"/>
      <c r="CU773" s="8"/>
      <c r="CV773" s="8"/>
      <c r="CW773" s="8"/>
      <c r="CX773" s="8"/>
      <c r="CY773" s="8"/>
      <c r="CZ773" s="8"/>
      <c r="DA773" s="8"/>
      <c r="DB773" s="8"/>
      <c r="DC773" s="8"/>
      <c r="DD773" s="8"/>
      <c r="DE773" s="8"/>
      <c r="DF773" s="8"/>
      <c r="DG773" s="8"/>
      <c r="DH773" s="8"/>
      <c r="DI773" s="8"/>
      <c r="DJ773" s="8"/>
      <c r="DK773" s="8"/>
      <c r="DL773" s="8"/>
      <c r="DM773" s="8"/>
      <c r="DN773" s="8"/>
      <c r="DO773" s="8"/>
      <c r="DP773" s="8"/>
      <c r="DQ773" s="8"/>
      <c r="DR773" s="8"/>
      <c r="DS773" s="8"/>
      <c r="DT773" s="8"/>
    </row>
    <row r="774" spans="1:124" ht="16" x14ac:dyDescent="0.2">
      <c r="A774" s="20"/>
      <c r="B774" s="2"/>
      <c r="C774" s="3"/>
      <c r="D774" s="4"/>
      <c r="E774" s="3"/>
      <c r="F774" s="3"/>
      <c r="G774" s="5"/>
      <c r="H774" s="3"/>
      <c r="I774" s="3"/>
      <c r="J774" s="3"/>
      <c r="K774" s="3"/>
      <c r="L774" s="6"/>
      <c r="M774" s="3"/>
      <c r="N774" s="3"/>
      <c r="O774" s="7"/>
      <c r="P774" s="20"/>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3"/>
      <c r="BC774" s="3"/>
      <c r="BD774" s="8"/>
      <c r="BE774" s="8"/>
      <c r="BF774" s="8"/>
      <c r="BG774" s="3"/>
      <c r="BH774" s="3"/>
      <c r="BI774" s="8"/>
      <c r="BJ774" s="8"/>
      <c r="BK774" s="3"/>
      <c r="BL774" s="3"/>
      <c r="BM774" s="8"/>
      <c r="BN774" s="8"/>
      <c r="BO774" s="3"/>
      <c r="BP774" s="3"/>
      <c r="BQ774" s="8"/>
      <c r="BR774" s="8"/>
      <c r="BS774" s="3"/>
      <c r="BT774" s="3"/>
      <c r="BU774" s="8"/>
      <c r="BV774" s="8"/>
      <c r="BW774" s="3"/>
      <c r="BX774" s="3"/>
      <c r="BY774" s="9"/>
      <c r="BZ774" s="9"/>
      <c r="CA774" s="3"/>
      <c r="CB774" s="3"/>
      <c r="CC774" s="8"/>
      <c r="CD774" s="8"/>
      <c r="CE774" s="8"/>
      <c r="CF774" s="8"/>
      <c r="CG774" s="8"/>
      <c r="CH774" s="8"/>
      <c r="CI774" s="8"/>
      <c r="CJ774" s="8"/>
      <c r="CK774" s="8"/>
      <c r="CL774" s="8"/>
      <c r="CM774" s="8"/>
      <c r="CN774" s="8"/>
      <c r="CO774" s="8"/>
      <c r="CP774" s="8"/>
      <c r="CQ774" s="8"/>
      <c r="CR774" s="8"/>
      <c r="CS774" s="8"/>
      <c r="CT774" s="8"/>
      <c r="CU774" s="8"/>
      <c r="CV774" s="8"/>
      <c r="CW774" s="8"/>
      <c r="CX774" s="8"/>
      <c r="CY774" s="8"/>
      <c r="CZ774" s="8"/>
      <c r="DA774" s="8"/>
      <c r="DB774" s="8"/>
      <c r="DC774" s="8"/>
      <c r="DD774" s="8"/>
      <c r="DE774" s="8"/>
      <c r="DF774" s="8"/>
      <c r="DG774" s="8"/>
      <c r="DH774" s="8"/>
      <c r="DI774" s="8"/>
      <c r="DJ774" s="8"/>
      <c r="DK774" s="8"/>
      <c r="DL774" s="8"/>
      <c r="DM774" s="8"/>
      <c r="DN774" s="8"/>
      <c r="DO774" s="8"/>
      <c r="DP774" s="8"/>
      <c r="DQ774" s="8"/>
      <c r="DR774" s="8"/>
      <c r="DS774" s="8"/>
      <c r="DT774" s="8"/>
    </row>
    <row r="775" spans="1:124" ht="16" x14ac:dyDescent="0.2">
      <c r="A775" s="20"/>
      <c r="B775" s="2"/>
      <c r="C775" s="3"/>
      <c r="D775" s="4"/>
      <c r="E775" s="3"/>
      <c r="F775" s="3"/>
      <c r="G775" s="5"/>
      <c r="H775" s="3"/>
      <c r="I775" s="3"/>
      <c r="J775" s="3"/>
      <c r="K775" s="3"/>
      <c r="L775" s="6"/>
      <c r="M775" s="3"/>
      <c r="N775" s="3"/>
      <c r="O775" s="7"/>
      <c r="P775" s="20"/>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3"/>
      <c r="BC775" s="3"/>
      <c r="BD775" s="8"/>
      <c r="BE775" s="8"/>
      <c r="BF775" s="8"/>
      <c r="BG775" s="3"/>
      <c r="BH775" s="3"/>
      <c r="BI775" s="8"/>
      <c r="BJ775" s="8"/>
      <c r="BK775" s="3"/>
      <c r="BL775" s="3"/>
      <c r="BM775" s="8"/>
      <c r="BN775" s="8"/>
      <c r="BO775" s="3"/>
      <c r="BP775" s="3"/>
      <c r="BQ775" s="8"/>
      <c r="BR775" s="8"/>
      <c r="BS775" s="3"/>
      <c r="BT775" s="3"/>
      <c r="BU775" s="8"/>
      <c r="BV775" s="8"/>
      <c r="BW775" s="3"/>
      <c r="BX775" s="3"/>
      <c r="BY775" s="9"/>
      <c r="BZ775" s="9"/>
      <c r="CA775" s="3"/>
      <c r="CB775" s="3"/>
      <c r="CC775" s="8"/>
      <c r="CD775" s="8"/>
      <c r="CE775" s="8"/>
      <c r="CF775" s="8"/>
      <c r="CG775" s="8"/>
      <c r="CH775" s="8"/>
      <c r="CI775" s="8"/>
      <c r="CJ775" s="8"/>
      <c r="CK775" s="8"/>
      <c r="CL775" s="8"/>
      <c r="CM775" s="8"/>
      <c r="CN775" s="8"/>
      <c r="CO775" s="8"/>
      <c r="CP775" s="8"/>
      <c r="CQ775" s="8"/>
      <c r="CR775" s="8"/>
      <c r="CS775" s="8"/>
      <c r="CT775" s="8"/>
      <c r="CU775" s="8"/>
      <c r="CV775" s="8"/>
      <c r="CW775" s="8"/>
      <c r="CX775" s="8"/>
      <c r="CY775" s="8"/>
      <c r="CZ775" s="8"/>
      <c r="DA775" s="8"/>
      <c r="DB775" s="8"/>
      <c r="DC775" s="8"/>
      <c r="DD775" s="8"/>
      <c r="DE775" s="8"/>
      <c r="DF775" s="8"/>
      <c r="DG775" s="8"/>
      <c r="DH775" s="8"/>
      <c r="DI775" s="8"/>
      <c r="DJ775" s="8"/>
      <c r="DK775" s="8"/>
      <c r="DL775" s="8"/>
      <c r="DM775" s="8"/>
      <c r="DN775" s="8"/>
      <c r="DO775" s="8"/>
      <c r="DP775" s="8"/>
      <c r="DQ775" s="8"/>
      <c r="DR775" s="8"/>
      <c r="DS775" s="8"/>
      <c r="DT775" s="8"/>
    </row>
    <row r="776" spans="1:124" ht="16" x14ac:dyDescent="0.2">
      <c r="A776" s="20"/>
      <c r="B776" s="2"/>
      <c r="C776" s="3"/>
      <c r="D776" s="4"/>
      <c r="E776" s="3"/>
      <c r="F776" s="3"/>
      <c r="G776" s="5"/>
      <c r="H776" s="3"/>
      <c r="I776" s="3"/>
      <c r="J776" s="3"/>
      <c r="K776" s="3"/>
      <c r="L776" s="6"/>
      <c r="M776" s="3"/>
      <c r="N776" s="3"/>
      <c r="O776" s="7"/>
      <c r="P776" s="20"/>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3"/>
      <c r="BC776" s="3"/>
      <c r="BD776" s="8"/>
      <c r="BE776" s="8"/>
      <c r="BF776" s="8"/>
      <c r="BG776" s="3"/>
      <c r="BH776" s="3"/>
      <c r="BI776" s="8"/>
      <c r="BJ776" s="8"/>
      <c r="BK776" s="3"/>
      <c r="BL776" s="3"/>
      <c r="BM776" s="8"/>
      <c r="BN776" s="8"/>
      <c r="BO776" s="3"/>
      <c r="BP776" s="3"/>
      <c r="BQ776" s="8"/>
      <c r="BR776" s="8"/>
      <c r="BS776" s="3"/>
      <c r="BT776" s="3"/>
      <c r="BU776" s="8"/>
      <c r="BV776" s="8"/>
      <c r="BW776" s="3"/>
      <c r="BX776" s="3"/>
      <c r="BY776" s="9"/>
      <c r="BZ776" s="9"/>
      <c r="CA776" s="3"/>
      <c r="CB776" s="3"/>
      <c r="CC776" s="8"/>
      <c r="CD776" s="8"/>
      <c r="CE776" s="8"/>
      <c r="CF776" s="8"/>
      <c r="CG776" s="8"/>
      <c r="CH776" s="8"/>
      <c r="CI776" s="8"/>
      <c r="CJ776" s="8"/>
      <c r="CK776" s="8"/>
      <c r="CL776" s="8"/>
      <c r="CM776" s="8"/>
      <c r="CN776" s="8"/>
      <c r="CO776" s="8"/>
      <c r="CP776" s="8"/>
      <c r="CQ776" s="8"/>
      <c r="CR776" s="8"/>
      <c r="CS776" s="8"/>
      <c r="CT776" s="8"/>
      <c r="CU776" s="8"/>
      <c r="CV776" s="8"/>
      <c r="CW776" s="8"/>
      <c r="CX776" s="8"/>
      <c r="CY776" s="8"/>
      <c r="CZ776" s="8"/>
      <c r="DA776" s="8"/>
      <c r="DB776" s="8"/>
      <c r="DC776" s="8"/>
      <c r="DD776" s="8"/>
      <c r="DE776" s="8"/>
      <c r="DF776" s="8"/>
      <c r="DG776" s="8"/>
      <c r="DH776" s="8"/>
      <c r="DI776" s="8"/>
      <c r="DJ776" s="8"/>
      <c r="DK776" s="8"/>
      <c r="DL776" s="8"/>
      <c r="DM776" s="8"/>
      <c r="DN776" s="8"/>
      <c r="DO776" s="8"/>
      <c r="DP776" s="8"/>
      <c r="DQ776" s="8"/>
      <c r="DR776" s="8"/>
      <c r="DS776" s="8"/>
      <c r="DT776" s="8"/>
    </row>
    <row r="777" spans="1:124" ht="16" x14ac:dyDescent="0.2">
      <c r="A777" s="20"/>
      <c r="B777" s="2"/>
      <c r="C777" s="3"/>
      <c r="D777" s="4"/>
      <c r="E777" s="3"/>
      <c r="F777" s="3"/>
      <c r="G777" s="5"/>
      <c r="H777" s="3"/>
      <c r="I777" s="3"/>
      <c r="J777" s="3"/>
      <c r="K777" s="3"/>
      <c r="L777" s="6"/>
      <c r="M777" s="3"/>
      <c r="N777" s="3"/>
      <c r="O777" s="7"/>
      <c r="P777" s="20"/>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3"/>
      <c r="BC777" s="3"/>
      <c r="BD777" s="8"/>
      <c r="BE777" s="8"/>
      <c r="BF777" s="8"/>
      <c r="BG777" s="3"/>
      <c r="BH777" s="3"/>
      <c r="BI777" s="8"/>
      <c r="BJ777" s="8"/>
      <c r="BK777" s="3"/>
      <c r="BL777" s="3"/>
      <c r="BM777" s="8"/>
      <c r="BN777" s="8"/>
      <c r="BO777" s="3"/>
      <c r="BP777" s="3"/>
      <c r="BQ777" s="8"/>
      <c r="BR777" s="8"/>
      <c r="BS777" s="3"/>
      <c r="BT777" s="3"/>
      <c r="BU777" s="8"/>
      <c r="BV777" s="8"/>
      <c r="BW777" s="3"/>
      <c r="BX777" s="3"/>
      <c r="BY777" s="9"/>
      <c r="BZ777" s="9"/>
      <c r="CA777" s="3"/>
      <c r="CB777" s="3"/>
      <c r="CC777" s="8"/>
      <c r="CD777" s="8"/>
      <c r="CE777" s="8"/>
      <c r="CF777" s="8"/>
      <c r="CG777" s="8"/>
      <c r="CH777" s="8"/>
      <c r="CI777" s="8"/>
      <c r="CJ777" s="8"/>
      <c r="CK777" s="8"/>
      <c r="CL777" s="8"/>
      <c r="CM777" s="8"/>
      <c r="CN777" s="8"/>
      <c r="CO777" s="8"/>
      <c r="CP777" s="8"/>
      <c r="CQ777" s="8"/>
      <c r="CR777" s="8"/>
      <c r="CS777" s="8"/>
      <c r="CT777" s="8"/>
      <c r="CU777" s="8"/>
      <c r="CV777" s="8"/>
      <c r="CW777" s="8"/>
      <c r="CX777" s="8"/>
      <c r="CY777" s="8"/>
      <c r="CZ777" s="8"/>
      <c r="DA777" s="8"/>
      <c r="DB777" s="8"/>
      <c r="DC777" s="8"/>
      <c r="DD777" s="8"/>
      <c r="DE777" s="8"/>
      <c r="DF777" s="8"/>
      <c r="DG777" s="8"/>
      <c r="DH777" s="8"/>
      <c r="DI777" s="8"/>
      <c r="DJ777" s="8"/>
      <c r="DK777" s="8"/>
      <c r="DL777" s="8"/>
      <c r="DM777" s="8"/>
      <c r="DN777" s="8"/>
      <c r="DO777" s="8"/>
      <c r="DP777" s="8"/>
      <c r="DQ777" s="8"/>
      <c r="DR777" s="8"/>
      <c r="DS777" s="8"/>
      <c r="DT777" s="8"/>
    </row>
    <row r="778" spans="1:124" ht="16" x14ac:dyDescent="0.2">
      <c r="A778" s="20"/>
      <c r="B778" s="2"/>
      <c r="C778" s="3"/>
      <c r="D778" s="4"/>
      <c r="E778" s="3"/>
      <c r="F778" s="3"/>
      <c r="G778" s="5"/>
      <c r="H778" s="3"/>
      <c r="I778" s="3"/>
      <c r="J778" s="3"/>
      <c r="K778" s="3"/>
      <c r="L778" s="6"/>
      <c r="M778" s="3"/>
      <c r="N778" s="3"/>
      <c r="O778" s="7"/>
      <c r="P778" s="20"/>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3"/>
      <c r="BC778" s="3"/>
      <c r="BD778" s="8"/>
      <c r="BE778" s="8"/>
      <c r="BF778" s="8"/>
      <c r="BG778" s="3"/>
      <c r="BH778" s="3"/>
      <c r="BI778" s="8"/>
      <c r="BJ778" s="8"/>
      <c r="BK778" s="3"/>
      <c r="BL778" s="3"/>
      <c r="BM778" s="8"/>
      <c r="BN778" s="8"/>
      <c r="BO778" s="3"/>
      <c r="BP778" s="3"/>
      <c r="BQ778" s="8"/>
      <c r="BR778" s="8"/>
      <c r="BS778" s="3"/>
      <c r="BT778" s="3"/>
      <c r="BU778" s="8"/>
      <c r="BV778" s="8"/>
      <c r="BW778" s="3"/>
      <c r="BX778" s="3"/>
      <c r="BY778" s="9"/>
      <c r="BZ778" s="9"/>
      <c r="CA778" s="3"/>
      <c r="CB778" s="3"/>
      <c r="CC778" s="8"/>
      <c r="CD778" s="8"/>
      <c r="CE778" s="8"/>
      <c r="CF778" s="8"/>
      <c r="CG778" s="8"/>
      <c r="CH778" s="8"/>
      <c r="CI778" s="8"/>
      <c r="CJ778" s="8"/>
      <c r="CK778" s="8"/>
      <c r="CL778" s="8"/>
      <c r="CM778" s="8"/>
      <c r="CN778" s="8"/>
      <c r="CO778" s="8"/>
      <c r="CP778" s="8"/>
      <c r="CQ778" s="8"/>
      <c r="CR778" s="8"/>
      <c r="CS778" s="8"/>
      <c r="CT778" s="8"/>
      <c r="CU778" s="8"/>
      <c r="CV778" s="8"/>
      <c r="CW778" s="8"/>
      <c r="CX778" s="8"/>
      <c r="CY778" s="8"/>
      <c r="CZ778" s="8"/>
      <c r="DA778" s="8"/>
      <c r="DB778" s="8"/>
      <c r="DC778" s="8"/>
      <c r="DD778" s="8"/>
      <c r="DE778" s="8"/>
      <c r="DF778" s="8"/>
      <c r="DG778" s="8"/>
      <c r="DH778" s="8"/>
      <c r="DI778" s="8"/>
      <c r="DJ778" s="8"/>
      <c r="DK778" s="8"/>
      <c r="DL778" s="8"/>
      <c r="DM778" s="8"/>
      <c r="DN778" s="8"/>
      <c r="DO778" s="8"/>
      <c r="DP778" s="8"/>
      <c r="DQ778" s="8"/>
      <c r="DR778" s="8"/>
      <c r="DS778" s="8"/>
      <c r="DT778" s="8"/>
    </row>
    <row r="779" spans="1:124" ht="16" x14ac:dyDescent="0.2">
      <c r="A779" s="20"/>
      <c r="B779" s="2"/>
      <c r="C779" s="3"/>
      <c r="D779" s="4"/>
      <c r="E779" s="3"/>
      <c r="F779" s="3"/>
      <c r="G779" s="5"/>
      <c r="H779" s="3"/>
      <c r="I779" s="3"/>
      <c r="J779" s="3"/>
      <c r="K779" s="3"/>
      <c r="L779" s="6"/>
      <c r="M779" s="3"/>
      <c r="N779" s="3"/>
      <c r="O779" s="7"/>
      <c r="P779" s="20"/>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3"/>
      <c r="BC779" s="3"/>
      <c r="BD779" s="8"/>
      <c r="BE779" s="8"/>
      <c r="BF779" s="8"/>
      <c r="BG779" s="3"/>
      <c r="BH779" s="3"/>
      <c r="BI779" s="8"/>
      <c r="BJ779" s="8"/>
      <c r="BK779" s="3"/>
      <c r="BL779" s="3"/>
      <c r="BM779" s="8"/>
      <c r="BN779" s="8"/>
      <c r="BO779" s="3"/>
      <c r="BP779" s="3"/>
      <c r="BQ779" s="8"/>
      <c r="BR779" s="8"/>
      <c r="BS779" s="3"/>
      <c r="BT779" s="3"/>
      <c r="BU779" s="8"/>
      <c r="BV779" s="8"/>
      <c r="BW779" s="3"/>
      <c r="BX779" s="3"/>
      <c r="BY779" s="9"/>
      <c r="BZ779" s="9"/>
      <c r="CA779" s="3"/>
      <c r="CB779" s="3"/>
      <c r="CC779" s="8"/>
      <c r="CD779" s="8"/>
      <c r="CE779" s="8"/>
      <c r="CF779" s="8"/>
      <c r="CG779" s="8"/>
      <c r="CH779" s="8"/>
      <c r="CI779" s="8"/>
      <c r="CJ779" s="8"/>
      <c r="CK779" s="8"/>
      <c r="CL779" s="8"/>
      <c r="CM779" s="8"/>
      <c r="CN779" s="8"/>
      <c r="CO779" s="8"/>
      <c r="CP779" s="8"/>
      <c r="CQ779" s="8"/>
      <c r="CR779" s="8"/>
      <c r="CS779" s="8"/>
      <c r="CT779" s="8"/>
      <c r="CU779" s="8"/>
      <c r="CV779" s="8"/>
      <c r="CW779" s="8"/>
      <c r="CX779" s="8"/>
      <c r="CY779" s="8"/>
      <c r="CZ779" s="8"/>
      <c r="DA779" s="8"/>
      <c r="DB779" s="8"/>
      <c r="DC779" s="8"/>
      <c r="DD779" s="8"/>
      <c r="DE779" s="8"/>
      <c r="DF779" s="8"/>
      <c r="DG779" s="8"/>
      <c r="DH779" s="8"/>
      <c r="DI779" s="8"/>
      <c r="DJ779" s="8"/>
      <c r="DK779" s="8"/>
      <c r="DL779" s="8"/>
      <c r="DM779" s="8"/>
      <c r="DN779" s="8"/>
      <c r="DO779" s="8"/>
      <c r="DP779" s="8"/>
      <c r="DQ779" s="8"/>
      <c r="DR779" s="8"/>
      <c r="DS779" s="8"/>
      <c r="DT779" s="8"/>
    </row>
    <row r="780" spans="1:124" ht="16" x14ac:dyDescent="0.2">
      <c r="A780" s="20"/>
      <c r="B780" s="2"/>
      <c r="C780" s="3"/>
      <c r="D780" s="4"/>
      <c r="E780" s="3"/>
      <c r="F780" s="3"/>
      <c r="G780" s="5"/>
      <c r="H780" s="3"/>
      <c r="I780" s="3"/>
      <c r="J780" s="3"/>
      <c r="K780" s="3"/>
      <c r="L780" s="6"/>
      <c r="M780" s="3"/>
      <c r="N780" s="3"/>
      <c r="O780" s="7"/>
      <c r="P780" s="20"/>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3"/>
      <c r="BC780" s="3"/>
      <c r="BD780" s="8"/>
      <c r="BE780" s="8"/>
      <c r="BF780" s="8"/>
      <c r="BG780" s="3"/>
      <c r="BH780" s="3"/>
      <c r="BI780" s="8"/>
      <c r="BJ780" s="8"/>
      <c r="BK780" s="3"/>
      <c r="BL780" s="3"/>
      <c r="BM780" s="8"/>
      <c r="BN780" s="8"/>
      <c r="BO780" s="3"/>
      <c r="BP780" s="3"/>
      <c r="BQ780" s="8"/>
      <c r="BR780" s="8"/>
      <c r="BS780" s="3"/>
      <c r="BT780" s="3"/>
      <c r="BU780" s="8"/>
      <c r="BV780" s="8"/>
      <c r="BW780" s="3"/>
      <c r="BX780" s="3"/>
      <c r="BY780" s="9"/>
      <c r="BZ780" s="9"/>
      <c r="CA780" s="3"/>
      <c r="CB780" s="3"/>
      <c r="CC780" s="8"/>
      <c r="CD780" s="8"/>
      <c r="CE780" s="8"/>
      <c r="CF780" s="8"/>
      <c r="CG780" s="8"/>
      <c r="CH780" s="8"/>
      <c r="CI780" s="8"/>
      <c r="CJ780" s="8"/>
      <c r="CK780" s="8"/>
      <c r="CL780" s="8"/>
      <c r="CM780" s="8"/>
      <c r="CN780" s="8"/>
      <c r="CO780" s="8"/>
      <c r="CP780" s="8"/>
      <c r="CQ780" s="8"/>
      <c r="CR780" s="8"/>
      <c r="CS780" s="8"/>
      <c r="CT780" s="8"/>
      <c r="CU780" s="8"/>
      <c r="CV780" s="8"/>
      <c r="CW780" s="8"/>
      <c r="CX780" s="8"/>
      <c r="CY780" s="8"/>
      <c r="CZ780" s="8"/>
      <c r="DA780" s="8"/>
      <c r="DB780" s="8"/>
      <c r="DC780" s="8"/>
      <c r="DD780" s="8"/>
      <c r="DE780" s="8"/>
      <c r="DF780" s="8"/>
      <c r="DG780" s="8"/>
      <c r="DH780" s="8"/>
      <c r="DI780" s="8"/>
      <c r="DJ780" s="8"/>
      <c r="DK780" s="8"/>
      <c r="DL780" s="8"/>
      <c r="DM780" s="8"/>
      <c r="DN780" s="8"/>
      <c r="DO780" s="8"/>
      <c r="DP780" s="8"/>
      <c r="DQ780" s="8"/>
      <c r="DR780" s="8"/>
      <c r="DS780" s="8"/>
      <c r="DT780" s="8"/>
    </row>
    <row r="781" spans="1:124" ht="16" x14ac:dyDescent="0.2">
      <c r="A781" s="20"/>
      <c r="B781" s="2"/>
      <c r="C781" s="3"/>
      <c r="D781" s="4"/>
      <c r="E781" s="3"/>
      <c r="F781" s="3"/>
      <c r="G781" s="5"/>
      <c r="H781" s="3"/>
      <c r="I781" s="3"/>
      <c r="J781" s="3"/>
      <c r="K781" s="3"/>
      <c r="L781" s="6"/>
      <c r="M781" s="3"/>
      <c r="N781" s="3"/>
      <c r="O781" s="7"/>
      <c r="P781" s="20"/>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3"/>
      <c r="BC781" s="3"/>
      <c r="BD781" s="8"/>
      <c r="BE781" s="8"/>
      <c r="BF781" s="8"/>
      <c r="BG781" s="3"/>
      <c r="BH781" s="3"/>
      <c r="BI781" s="8"/>
      <c r="BJ781" s="8"/>
      <c r="BK781" s="3"/>
      <c r="BL781" s="3"/>
      <c r="BM781" s="8"/>
      <c r="BN781" s="8"/>
      <c r="BO781" s="3"/>
      <c r="BP781" s="3"/>
      <c r="BQ781" s="8"/>
      <c r="BR781" s="8"/>
      <c r="BS781" s="3"/>
      <c r="BT781" s="3"/>
      <c r="BU781" s="8"/>
      <c r="BV781" s="8"/>
      <c r="BW781" s="3"/>
      <c r="BX781" s="3"/>
      <c r="BY781" s="9"/>
      <c r="BZ781" s="9"/>
      <c r="CA781" s="3"/>
      <c r="CB781" s="3"/>
      <c r="CC781" s="8"/>
      <c r="CD781" s="8"/>
      <c r="CE781" s="8"/>
      <c r="CF781" s="8"/>
      <c r="CG781" s="8"/>
      <c r="CH781" s="8"/>
      <c r="CI781" s="8"/>
      <c r="CJ781" s="8"/>
      <c r="CK781" s="8"/>
      <c r="CL781" s="8"/>
      <c r="CM781" s="8"/>
      <c r="CN781" s="8"/>
      <c r="CO781" s="8"/>
      <c r="CP781" s="8"/>
      <c r="CQ781" s="8"/>
      <c r="CR781" s="8"/>
      <c r="CS781" s="8"/>
      <c r="CT781" s="8"/>
      <c r="CU781" s="8"/>
      <c r="CV781" s="8"/>
      <c r="CW781" s="8"/>
      <c r="CX781" s="8"/>
      <c r="CY781" s="8"/>
      <c r="CZ781" s="8"/>
      <c r="DA781" s="8"/>
      <c r="DB781" s="8"/>
      <c r="DC781" s="8"/>
      <c r="DD781" s="8"/>
      <c r="DE781" s="8"/>
      <c r="DF781" s="8"/>
      <c r="DG781" s="8"/>
      <c r="DH781" s="8"/>
      <c r="DI781" s="8"/>
      <c r="DJ781" s="8"/>
      <c r="DK781" s="8"/>
      <c r="DL781" s="8"/>
      <c r="DM781" s="8"/>
      <c r="DN781" s="8"/>
      <c r="DO781" s="8"/>
      <c r="DP781" s="8"/>
      <c r="DQ781" s="8"/>
      <c r="DR781" s="8"/>
      <c r="DS781" s="8"/>
      <c r="DT781" s="8"/>
    </row>
    <row r="782" spans="1:124" ht="16" x14ac:dyDescent="0.2">
      <c r="A782" s="20"/>
      <c r="B782" s="2"/>
      <c r="C782" s="3"/>
      <c r="D782" s="4"/>
      <c r="E782" s="3"/>
      <c r="F782" s="3"/>
      <c r="G782" s="5"/>
      <c r="H782" s="3"/>
      <c r="I782" s="3"/>
      <c r="J782" s="3"/>
      <c r="K782" s="3"/>
      <c r="L782" s="6"/>
      <c r="M782" s="3"/>
      <c r="N782" s="3"/>
      <c r="O782" s="7"/>
      <c r="P782" s="20"/>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3"/>
      <c r="BC782" s="3"/>
      <c r="BD782" s="8"/>
      <c r="BE782" s="8"/>
      <c r="BF782" s="8"/>
      <c r="BG782" s="3"/>
      <c r="BH782" s="3"/>
      <c r="BI782" s="8"/>
      <c r="BJ782" s="8"/>
      <c r="BK782" s="3"/>
      <c r="BL782" s="3"/>
      <c r="BM782" s="8"/>
      <c r="BN782" s="8"/>
      <c r="BO782" s="3"/>
      <c r="BP782" s="3"/>
      <c r="BQ782" s="8"/>
      <c r="BR782" s="8"/>
      <c r="BS782" s="3"/>
      <c r="BT782" s="3"/>
      <c r="BU782" s="8"/>
      <c r="BV782" s="8"/>
      <c r="BW782" s="3"/>
      <c r="BX782" s="3"/>
      <c r="BY782" s="9"/>
      <c r="BZ782" s="9"/>
      <c r="CA782" s="3"/>
      <c r="CB782" s="3"/>
      <c r="CC782" s="8"/>
      <c r="CD782" s="8"/>
      <c r="CE782" s="8"/>
      <c r="CF782" s="8"/>
      <c r="CG782" s="8"/>
      <c r="CH782" s="8"/>
      <c r="CI782" s="8"/>
      <c r="CJ782" s="8"/>
      <c r="CK782" s="8"/>
      <c r="CL782" s="8"/>
      <c r="CM782" s="8"/>
      <c r="CN782" s="8"/>
      <c r="CO782" s="8"/>
      <c r="CP782" s="8"/>
      <c r="CQ782" s="8"/>
      <c r="CR782" s="8"/>
      <c r="CS782" s="8"/>
      <c r="CT782" s="8"/>
      <c r="CU782" s="8"/>
      <c r="CV782" s="8"/>
      <c r="CW782" s="8"/>
      <c r="CX782" s="8"/>
      <c r="CY782" s="8"/>
      <c r="CZ782" s="8"/>
      <c r="DA782" s="8"/>
      <c r="DB782" s="8"/>
      <c r="DC782" s="8"/>
      <c r="DD782" s="8"/>
      <c r="DE782" s="8"/>
      <c r="DF782" s="8"/>
      <c r="DG782" s="8"/>
      <c r="DH782" s="8"/>
      <c r="DI782" s="8"/>
      <c r="DJ782" s="8"/>
      <c r="DK782" s="8"/>
      <c r="DL782" s="8"/>
      <c r="DM782" s="8"/>
      <c r="DN782" s="8"/>
      <c r="DO782" s="8"/>
      <c r="DP782" s="8"/>
      <c r="DQ782" s="8"/>
      <c r="DR782" s="8"/>
      <c r="DS782" s="8"/>
      <c r="DT782" s="8"/>
    </row>
    <row r="783" spans="1:124" ht="16" x14ac:dyDescent="0.2">
      <c r="A783" s="20"/>
      <c r="B783" s="2"/>
      <c r="C783" s="3"/>
      <c r="D783" s="4"/>
      <c r="E783" s="3"/>
      <c r="F783" s="3"/>
      <c r="G783" s="5"/>
      <c r="H783" s="3"/>
      <c r="I783" s="3"/>
      <c r="J783" s="3"/>
      <c r="K783" s="3"/>
      <c r="L783" s="6"/>
      <c r="M783" s="3"/>
      <c r="N783" s="3"/>
      <c r="O783" s="7"/>
      <c r="P783" s="20"/>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3"/>
      <c r="BC783" s="3"/>
      <c r="BD783" s="8"/>
      <c r="BE783" s="8"/>
      <c r="BF783" s="8"/>
      <c r="BG783" s="3"/>
      <c r="BH783" s="3"/>
      <c r="BI783" s="8"/>
      <c r="BJ783" s="8"/>
      <c r="BK783" s="3"/>
      <c r="BL783" s="3"/>
      <c r="BM783" s="8"/>
      <c r="BN783" s="8"/>
      <c r="BO783" s="3"/>
      <c r="BP783" s="3"/>
      <c r="BQ783" s="8"/>
      <c r="BR783" s="8"/>
      <c r="BS783" s="3"/>
      <c r="BT783" s="3"/>
      <c r="BU783" s="8"/>
      <c r="BV783" s="8"/>
      <c r="BW783" s="3"/>
      <c r="BX783" s="3"/>
      <c r="BY783" s="9"/>
      <c r="BZ783" s="9"/>
      <c r="CA783" s="3"/>
      <c r="CB783" s="3"/>
      <c r="CC783" s="8"/>
      <c r="CD783" s="8"/>
      <c r="CE783" s="8"/>
      <c r="CF783" s="8"/>
      <c r="CG783" s="8"/>
      <c r="CH783" s="8"/>
      <c r="CI783" s="8"/>
      <c r="CJ783" s="8"/>
      <c r="CK783" s="8"/>
      <c r="CL783" s="8"/>
      <c r="CM783" s="8"/>
      <c r="CN783" s="8"/>
      <c r="CO783" s="8"/>
      <c r="CP783" s="8"/>
      <c r="CQ783" s="8"/>
      <c r="CR783" s="8"/>
      <c r="CS783" s="8"/>
      <c r="CT783" s="8"/>
      <c r="CU783" s="8"/>
      <c r="CV783" s="8"/>
      <c r="CW783" s="8"/>
      <c r="CX783" s="8"/>
      <c r="CY783" s="8"/>
      <c r="CZ783" s="8"/>
      <c r="DA783" s="8"/>
      <c r="DB783" s="8"/>
      <c r="DC783" s="8"/>
      <c r="DD783" s="8"/>
      <c r="DE783" s="8"/>
      <c r="DF783" s="8"/>
      <c r="DG783" s="8"/>
      <c r="DH783" s="8"/>
      <c r="DI783" s="8"/>
      <c r="DJ783" s="8"/>
      <c r="DK783" s="8"/>
      <c r="DL783" s="8"/>
      <c r="DM783" s="8"/>
      <c r="DN783" s="8"/>
      <c r="DO783" s="8"/>
      <c r="DP783" s="8"/>
      <c r="DQ783" s="8"/>
      <c r="DR783" s="8"/>
      <c r="DS783" s="8"/>
      <c r="DT783" s="8"/>
    </row>
    <row r="784" spans="1:124" ht="16" x14ac:dyDescent="0.2">
      <c r="A784" s="20"/>
      <c r="B784" s="2"/>
      <c r="C784" s="3"/>
      <c r="D784" s="4"/>
      <c r="E784" s="3"/>
      <c r="F784" s="3"/>
      <c r="G784" s="5"/>
      <c r="H784" s="3"/>
      <c r="I784" s="3"/>
      <c r="J784" s="3"/>
      <c r="K784" s="3"/>
      <c r="L784" s="6"/>
      <c r="M784" s="3"/>
      <c r="N784" s="3"/>
      <c r="O784" s="7"/>
      <c r="P784" s="20"/>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3"/>
      <c r="BC784" s="3"/>
      <c r="BD784" s="8"/>
      <c r="BE784" s="8"/>
      <c r="BF784" s="8"/>
      <c r="BG784" s="3"/>
      <c r="BH784" s="3"/>
      <c r="BI784" s="8"/>
      <c r="BJ784" s="8"/>
      <c r="BK784" s="3"/>
      <c r="BL784" s="3"/>
      <c r="BM784" s="8"/>
      <c r="BN784" s="8"/>
      <c r="BO784" s="3"/>
      <c r="BP784" s="3"/>
      <c r="BQ784" s="8"/>
      <c r="BR784" s="8"/>
      <c r="BS784" s="3"/>
      <c r="BT784" s="3"/>
      <c r="BU784" s="8"/>
      <c r="BV784" s="8"/>
      <c r="BW784" s="3"/>
      <c r="BX784" s="3"/>
      <c r="BY784" s="9"/>
      <c r="BZ784" s="9"/>
      <c r="CA784" s="3"/>
      <c r="CB784" s="3"/>
      <c r="CC784" s="8"/>
      <c r="CD784" s="8"/>
      <c r="CE784" s="8"/>
      <c r="CF784" s="8"/>
      <c r="CG784" s="8"/>
      <c r="CH784" s="8"/>
      <c r="CI784" s="8"/>
      <c r="CJ784" s="8"/>
      <c r="CK784" s="8"/>
      <c r="CL784" s="8"/>
      <c r="CM784" s="8"/>
      <c r="CN784" s="8"/>
      <c r="CO784" s="8"/>
      <c r="CP784" s="8"/>
      <c r="CQ784" s="8"/>
      <c r="CR784" s="8"/>
      <c r="CS784" s="8"/>
      <c r="CT784" s="8"/>
      <c r="CU784" s="8"/>
      <c r="CV784" s="8"/>
      <c r="CW784" s="8"/>
      <c r="CX784" s="8"/>
      <c r="CY784" s="8"/>
      <c r="CZ784" s="8"/>
      <c r="DA784" s="8"/>
      <c r="DB784" s="8"/>
      <c r="DC784" s="8"/>
      <c r="DD784" s="8"/>
      <c r="DE784" s="8"/>
      <c r="DF784" s="8"/>
      <c r="DG784" s="8"/>
      <c r="DH784" s="8"/>
      <c r="DI784" s="8"/>
      <c r="DJ784" s="8"/>
      <c r="DK784" s="8"/>
      <c r="DL784" s="8"/>
      <c r="DM784" s="8"/>
      <c r="DN784" s="8"/>
      <c r="DO784" s="8"/>
      <c r="DP784" s="8"/>
      <c r="DQ784" s="8"/>
      <c r="DR784" s="8"/>
      <c r="DS784" s="8"/>
      <c r="DT784" s="8"/>
    </row>
    <row r="785" spans="1:124" ht="16" x14ac:dyDescent="0.2">
      <c r="A785" s="20"/>
      <c r="B785" s="2"/>
      <c r="C785" s="3"/>
      <c r="D785" s="4"/>
      <c r="E785" s="3"/>
      <c r="F785" s="3"/>
      <c r="G785" s="5"/>
      <c r="H785" s="3"/>
      <c r="I785" s="3"/>
      <c r="J785" s="3"/>
      <c r="K785" s="3"/>
      <c r="L785" s="6"/>
      <c r="M785" s="3"/>
      <c r="N785" s="3"/>
      <c r="O785" s="7"/>
      <c r="P785" s="20"/>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3"/>
      <c r="BC785" s="3"/>
      <c r="BD785" s="8"/>
      <c r="BE785" s="8"/>
      <c r="BF785" s="8"/>
      <c r="BG785" s="3"/>
      <c r="BH785" s="3"/>
      <c r="BI785" s="8"/>
      <c r="BJ785" s="8"/>
      <c r="BK785" s="3"/>
      <c r="BL785" s="3"/>
      <c r="BM785" s="8"/>
      <c r="BN785" s="8"/>
      <c r="BO785" s="3"/>
      <c r="BP785" s="3"/>
      <c r="BQ785" s="8"/>
      <c r="BR785" s="8"/>
      <c r="BS785" s="3"/>
      <c r="BT785" s="3"/>
      <c r="BU785" s="8"/>
      <c r="BV785" s="8"/>
      <c r="BW785" s="3"/>
      <c r="BX785" s="3"/>
      <c r="BY785" s="9"/>
      <c r="BZ785" s="9"/>
      <c r="CA785" s="3"/>
      <c r="CB785" s="3"/>
      <c r="CC785" s="8"/>
      <c r="CD785" s="8"/>
      <c r="CE785" s="8"/>
      <c r="CF785" s="8"/>
      <c r="CG785" s="8"/>
      <c r="CH785" s="8"/>
      <c r="CI785" s="8"/>
      <c r="CJ785" s="8"/>
      <c r="CK785" s="8"/>
      <c r="CL785" s="8"/>
      <c r="CM785" s="8"/>
      <c r="CN785" s="8"/>
      <c r="CO785" s="8"/>
      <c r="CP785" s="8"/>
      <c r="CQ785" s="8"/>
      <c r="CR785" s="8"/>
      <c r="CS785" s="8"/>
      <c r="CT785" s="8"/>
      <c r="CU785" s="8"/>
      <c r="CV785" s="8"/>
      <c r="CW785" s="8"/>
      <c r="CX785" s="8"/>
      <c r="CY785" s="8"/>
      <c r="CZ785" s="8"/>
      <c r="DA785" s="8"/>
      <c r="DB785" s="8"/>
      <c r="DC785" s="8"/>
      <c r="DD785" s="8"/>
      <c r="DE785" s="8"/>
      <c r="DF785" s="8"/>
      <c r="DG785" s="8"/>
      <c r="DH785" s="8"/>
      <c r="DI785" s="8"/>
      <c r="DJ785" s="8"/>
      <c r="DK785" s="8"/>
      <c r="DL785" s="8"/>
      <c r="DM785" s="8"/>
      <c r="DN785" s="8"/>
      <c r="DO785" s="8"/>
      <c r="DP785" s="8"/>
      <c r="DQ785" s="8"/>
      <c r="DR785" s="8"/>
      <c r="DS785" s="8"/>
      <c r="DT785" s="8"/>
    </row>
    <row r="786" spans="1:124" ht="16" x14ac:dyDescent="0.2">
      <c r="A786" s="20"/>
      <c r="B786" s="2"/>
      <c r="C786" s="3"/>
      <c r="D786" s="4"/>
      <c r="E786" s="3"/>
      <c r="F786" s="3"/>
      <c r="G786" s="5"/>
      <c r="H786" s="3"/>
      <c r="I786" s="3"/>
      <c r="J786" s="3"/>
      <c r="K786" s="3"/>
      <c r="L786" s="6"/>
      <c r="M786" s="3"/>
      <c r="N786" s="3"/>
      <c r="O786" s="7"/>
      <c r="P786" s="20"/>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3"/>
      <c r="BC786" s="3"/>
      <c r="BD786" s="8"/>
      <c r="BE786" s="8"/>
      <c r="BF786" s="8"/>
      <c r="BG786" s="3"/>
      <c r="BH786" s="3"/>
      <c r="BI786" s="8"/>
      <c r="BJ786" s="8"/>
      <c r="BK786" s="3"/>
      <c r="BL786" s="3"/>
      <c r="BM786" s="8"/>
      <c r="BN786" s="8"/>
      <c r="BO786" s="3"/>
      <c r="BP786" s="3"/>
      <c r="BQ786" s="8"/>
      <c r="BR786" s="8"/>
      <c r="BS786" s="3"/>
      <c r="BT786" s="3"/>
      <c r="BU786" s="8"/>
      <c r="BV786" s="8"/>
      <c r="BW786" s="3"/>
      <c r="BX786" s="3"/>
      <c r="BY786" s="9"/>
      <c r="BZ786" s="9"/>
      <c r="CA786" s="3"/>
      <c r="CB786" s="3"/>
      <c r="CC786" s="8"/>
      <c r="CD786" s="8"/>
      <c r="CE786" s="8"/>
      <c r="CF786" s="8"/>
      <c r="CG786" s="8"/>
      <c r="CH786" s="8"/>
      <c r="CI786" s="8"/>
      <c r="CJ786" s="8"/>
      <c r="CK786" s="8"/>
      <c r="CL786" s="8"/>
      <c r="CM786" s="8"/>
      <c r="CN786" s="8"/>
      <c r="CO786" s="8"/>
      <c r="CP786" s="8"/>
      <c r="CQ786" s="8"/>
      <c r="CR786" s="8"/>
      <c r="CS786" s="8"/>
      <c r="CT786" s="8"/>
      <c r="CU786" s="8"/>
      <c r="CV786" s="8"/>
      <c r="CW786" s="8"/>
      <c r="CX786" s="8"/>
      <c r="CY786" s="8"/>
      <c r="CZ786" s="8"/>
      <c r="DA786" s="8"/>
      <c r="DB786" s="8"/>
      <c r="DC786" s="8"/>
      <c r="DD786" s="8"/>
      <c r="DE786" s="8"/>
      <c r="DF786" s="8"/>
      <c r="DG786" s="8"/>
      <c r="DH786" s="8"/>
      <c r="DI786" s="8"/>
      <c r="DJ786" s="8"/>
      <c r="DK786" s="8"/>
      <c r="DL786" s="8"/>
      <c r="DM786" s="8"/>
      <c r="DN786" s="8"/>
      <c r="DO786" s="8"/>
      <c r="DP786" s="8"/>
      <c r="DQ786" s="8"/>
      <c r="DR786" s="8"/>
      <c r="DS786" s="8"/>
      <c r="DT786" s="8"/>
    </row>
    <row r="787" spans="1:124" ht="16" x14ac:dyDescent="0.2">
      <c r="A787" s="20"/>
      <c r="B787" s="2"/>
      <c r="C787" s="3"/>
      <c r="D787" s="4"/>
      <c r="E787" s="3"/>
      <c r="F787" s="3"/>
      <c r="G787" s="5"/>
      <c r="H787" s="3"/>
      <c r="I787" s="3"/>
      <c r="J787" s="3"/>
      <c r="K787" s="3"/>
      <c r="L787" s="6"/>
      <c r="M787" s="3"/>
      <c r="N787" s="3"/>
      <c r="O787" s="7"/>
      <c r="P787" s="20"/>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3"/>
      <c r="BC787" s="3"/>
      <c r="BD787" s="8"/>
      <c r="BE787" s="8"/>
      <c r="BF787" s="8"/>
      <c r="BG787" s="3"/>
      <c r="BH787" s="3"/>
      <c r="BI787" s="8"/>
      <c r="BJ787" s="8"/>
      <c r="BK787" s="3"/>
      <c r="BL787" s="3"/>
      <c r="BM787" s="8"/>
      <c r="BN787" s="8"/>
      <c r="BO787" s="3"/>
      <c r="BP787" s="3"/>
      <c r="BQ787" s="8"/>
      <c r="BR787" s="8"/>
      <c r="BS787" s="3"/>
      <c r="BT787" s="3"/>
      <c r="BU787" s="8"/>
      <c r="BV787" s="8"/>
      <c r="BW787" s="3"/>
      <c r="BX787" s="3"/>
      <c r="BY787" s="9"/>
      <c r="BZ787" s="9"/>
      <c r="CA787" s="3"/>
      <c r="CB787" s="3"/>
      <c r="CC787" s="8"/>
      <c r="CD787" s="8"/>
      <c r="CE787" s="8"/>
      <c r="CF787" s="8"/>
      <c r="CG787" s="8"/>
      <c r="CH787" s="8"/>
      <c r="CI787" s="8"/>
      <c r="CJ787" s="8"/>
      <c r="CK787" s="8"/>
      <c r="CL787" s="8"/>
      <c r="CM787" s="8"/>
      <c r="CN787" s="8"/>
      <c r="CO787" s="8"/>
      <c r="CP787" s="8"/>
      <c r="CQ787" s="8"/>
      <c r="CR787" s="8"/>
      <c r="CS787" s="8"/>
      <c r="CT787" s="8"/>
      <c r="CU787" s="8"/>
      <c r="CV787" s="8"/>
      <c r="CW787" s="8"/>
      <c r="CX787" s="8"/>
      <c r="CY787" s="8"/>
      <c r="CZ787" s="8"/>
      <c r="DA787" s="8"/>
      <c r="DB787" s="8"/>
      <c r="DC787" s="8"/>
      <c r="DD787" s="8"/>
      <c r="DE787" s="8"/>
      <c r="DF787" s="8"/>
      <c r="DG787" s="8"/>
      <c r="DH787" s="8"/>
      <c r="DI787" s="8"/>
      <c r="DJ787" s="8"/>
      <c r="DK787" s="8"/>
      <c r="DL787" s="8"/>
      <c r="DM787" s="8"/>
      <c r="DN787" s="8"/>
      <c r="DO787" s="8"/>
      <c r="DP787" s="8"/>
      <c r="DQ787" s="8"/>
      <c r="DR787" s="8"/>
      <c r="DS787" s="8"/>
      <c r="DT787" s="8"/>
    </row>
    <row r="788" spans="1:124" ht="16" x14ac:dyDescent="0.2">
      <c r="A788" s="20"/>
      <c r="B788" s="2"/>
      <c r="C788" s="3"/>
      <c r="D788" s="4"/>
      <c r="E788" s="3"/>
      <c r="F788" s="3"/>
      <c r="G788" s="5"/>
      <c r="H788" s="3"/>
      <c r="I788" s="3"/>
      <c r="J788" s="3"/>
      <c r="K788" s="3"/>
      <c r="L788" s="6"/>
      <c r="M788" s="3"/>
      <c r="N788" s="3"/>
      <c r="O788" s="7"/>
      <c r="P788" s="20"/>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3"/>
      <c r="BC788" s="3"/>
      <c r="BD788" s="8"/>
      <c r="BE788" s="8"/>
      <c r="BF788" s="8"/>
      <c r="BG788" s="3"/>
      <c r="BH788" s="3"/>
      <c r="BI788" s="8"/>
      <c r="BJ788" s="8"/>
      <c r="BK788" s="3"/>
      <c r="BL788" s="3"/>
      <c r="BM788" s="8"/>
      <c r="BN788" s="8"/>
      <c r="BO788" s="3"/>
      <c r="BP788" s="3"/>
      <c r="BQ788" s="8"/>
      <c r="BR788" s="8"/>
      <c r="BS788" s="3"/>
      <c r="BT788" s="3"/>
      <c r="BU788" s="8"/>
      <c r="BV788" s="8"/>
      <c r="BW788" s="3"/>
      <c r="BX788" s="3"/>
      <c r="BY788" s="9"/>
      <c r="BZ788" s="9"/>
      <c r="CA788" s="3"/>
      <c r="CB788" s="3"/>
      <c r="CC788" s="8"/>
      <c r="CD788" s="8"/>
      <c r="CE788" s="8"/>
      <c r="CF788" s="8"/>
      <c r="CG788" s="8"/>
      <c r="CH788" s="8"/>
      <c r="CI788" s="8"/>
      <c r="CJ788" s="8"/>
      <c r="CK788" s="8"/>
      <c r="CL788" s="8"/>
      <c r="CM788" s="8"/>
      <c r="CN788" s="8"/>
      <c r="CO788" s="8"/>
      <c r="CP788" s="8"/>
      <c r="CQ788" s="8"/>
      <c r="CR788" s="8"/>
      <c r="CS788" s="8"/>
      <c r="CT788" s="8"/>
      <c r="CU788" s="8"/>
      <c r="CV788" s="8"/>
      <c r="CW788" s="8"/>
      <c r="CX788" s="8"/>
      <c r="CY788" s="8"/>
      <c r="CZ788" s="8"/>
      <c r="DA788" s="8"/>
      <c r="DB788" s="8"/>
      <c r="DC788" s="8"/>
      <c r="DD788" s="8"/>
      <c r="DE788" s="8"/>
      <c r="DF788" s="8"/>
      <c r="DG788" s="8"/>
      <c r="DH788" s="8"/>
      <c r="DI788" s="8"/>
      <c r="DJ788" s="8"/>
      <c r="DK788" s="8"/>
      <c r="DL788" s="8"/>
      <c r="DM788" s="8"/>
      <c r="DN788" s="8"/>
      <c r="DO788" s="8"/>
      <c r="DP788" s="8"/>
      <c r="DQ788" s="8"/>
      <c r="DR788" s="8"/>
      <c r="DS788" s="8"/>
      <c r="DT788" s="8"/>
    </row>
    <row r="789" spans="1:124" ht="16" x14ac:dyDescent="0.2">
      <c r="A789" s="20"/>
      <c r="B789" s="2"/>
      <c r="C789" s="3"/>
      <c r="D789" s="4"/>
      <c r="E789" s="3"/>
      <c r="F789" s="3"/>
      <c r="G789" s="5"/>
      <c r="H789" s="3"/>
      <c r="I789" s="3"/>
      <c r="J789" s="3"/>
      <c r="K789" s="3"/>
      <c r="L789" s="6"/>
      <c r="M789" s="3"/>
      <c r="N789" s="3"/>
      <c r="O789" s="7"/>
      <c r="P789" s="20"/>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3"/>
      <c r="BC789" s="3"/>
      <c r="BD789" s="8"/>
      <c r="BE789" s="8"/>
      <c r="BF789" s="8"/>
      <c r="BG789" s="3"/>
      <c r="BH789" s="3"/>
      <c r="BI789" s="8"/>
      <c r="BJ789" s="8"/>
      <c r="BK789" s="3"/>
      <c r="BL789" s="3"/>
      <c r="BM789" s="8"/>
      <c r="BN789" s="8"/>
      <c r="BO789" s="3"/>
      <c r="BP789" s="3"/>
      <c r="BQ789" s="8"/>
      <c r="BR789" s="8"/>
      <c r="BS789" s="3"/>
      <c r="BT789" s="3"/>
      <c r="BU789" s="8"/>
      <c r="BV789" s="8"/>
      <c r="BW789" s="3"/>
      <c r="BX789" s="3"/>
      <c r="BY789" s="9"/>
      <c r="BZ789" s="9"/>
      <c r="CA789" s="3"/>
      <c r="CB789" s="3"/>
      <c r="CC789" s="8"/>
      <c r="CD789" s="8"/>
      <c r="CE789" s="8"/>
      <c r="CF789" s="8"/>
      <c r="CG789" s="8"/>
      <c r="CH789" s="8"/>
      <c r="CI789" s="8"/>
      <c r="CJ789" s="8"/>
      <c r="CK789" s="8"/>
      <c r="CL789" s="8"/>
      <c r="CM789" s="8"/>
      <c r="CN789" s="8"/>
      <c r="CO789" s="8"/>
      <c r="CP789" s="8"/>
      <c r="CQ789" s="8"/>
      <c r="CR789" s="8"/>
      <c r="CS789" s="8"/>
      <c r="CT789" s="8"/>
      <c r="CU789" s="8"/>
      <c r="CV789" s="8"/>
      <c r="CW789" s="8"/>
      <c r="CX789" s="8"/>
      <c r="CY789" s="8"/>
      <c r="CZ789" s="8"/>
      <c r="DA789" s="8"/>
      <c r="DB789" s="8"/>
      <c r="DC789" s="8"/>
      <c r="DD789" s="8"/>
      <c r="DE789" s="8"/>
      <c r="DF789" s="8"/>
      <c r="DG789" s="8"/>
      <c r="DH789" s="8"/>
      <c r="DI789" s="8"/>
      <c r="DJ789" s="8"/>
      <c r="DK789" s="8"/>
      <c r="DL789" s="8"/>
      <c r="DM789" s="8"/>
      <c r="DN789" s="8"/>
      <c r="DO789" s="8"/>
      <c r="DP789" s="8"/>
      <c r="DQ789" s="8"/>
      <c r="DR789" s="8"/>
      <c r="DS789" s="8"/>
      <c r="DT789" s="8"/>
    </row>
    <row r="790" spans="1:124" ht="16" x14ac:dyDescent="0.2">
      <c r="A790" s="20"/>
      <c r="B790" s="2"/>
      <c r="C790" s="3"/>
      <c r="D790" s="4"/>
      <c r="E790" s="3"/>
      <c r="F790" s="3"/>
      <c r="G790" s="5"/>
      <c r="H790" s="3"/>
      <c r="I790" s="3"/>
      <c r="J790" s="3"/>
      <c r="K790" s="3"/>
      <c r="L790" s="6"/>
      <c r="M790" s="3"/>
      <c r="N790" s="3"/>
      <c r="O790" s="7"/>
      <c r="P790" s="20"/>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3"/>
      <c r="BC790" s="3"/>
      <c r="BD790" s="8"/>
      <c r="BE790" s="8"/>
      <c r="BF790" s="8"/>
      <c r="BG790" s="3"/>
      <c r="BH790" s="3"/>
      <c r="BI790" s="8"/>
      <c r="BJ790" s="8"/>
      <c r="BK790" s="3"/>
      <c r="BL790" s="3"/>
      <c r="BM790" s="8"/>
      <c r="BN790" s="8"/>
      <c r="BO790" s="3"/>
      <c r="BP790" s="3"/>
      <c r="BQ790" s="8"/>
      <c r="BR790" s="8"/>
      <c r="BS790" s="3"/>
      <c r="BT790" s="3"/>
      <c r="BU790" s="8"/>
      <c r="BV790" s="8"/>
      <c r="BW790" s="3"/>
      <c r="BX790" s="3"/>
      <c r="BY790" s="9"/>
      <c r="BZ790" s="9"/>
      <c r="CA790" s="3"/>
      <c r="CB790" s="3"/>
      <c r="CC790" s="8"/>
      <c r="CD790" s="8"/>
      <c r="CE790" s="8"/>
      <c r="CF790" s="8"/>
      <c r="CG790" s="8"/>
      <c r="CH790" s="8"/>
      <c r="CI790" s="8"/>
      <c r="CJ790" s="8"/>
      <c r="CK790" s="8"/>
      <c r="CL790" s="8"/>
      <c r="CM790" s="8"/>
      <c r="CN790" s="8"/>
      <c r="CO790" s="8"/>
      <c r="CP790" s="8"/>
      <c r="CQ790" s="8"/>
      <c r="CR790" s="8"/>
      <c r="CS790" s="8"/>
      <c r="CT790" s="8"/>
      <c r="CU790" s="8"/>
      <c r="CV790" s="8"/>
      <c r="CW790" s="8"/>
      <c r="CX790" s="8"/>
      <c r="CY790" s="8"/>
      <c r="CZ790" s="8"/>
      <c r="DA790" s="8"/>
      <c r="DB790" s="8"/>
      <c r="DC790" s="8"/>
      <c r="DD790" s="8"/>
      <c r="DE790" s="8"/>
      <c r="DF790" s="8"/>
      <c r="DG790" s="8"/>
      <c r="DH790" s="8"/>
      <c r="DI790" s="8"/>
      <c r="DJ790" s="8"/>
      <c r="DK790" s="8"/>
      <c r="DL790" s="8"/>
      <c r="DM790" s="8"/>
      <c r="DN790" s="8"/>
      <c r="DO790" s="8"/>
      <c r="DP790" s="8"/>
      <c r="DQ790" s="8"/>
      <c r="DR790" s="8"/>
      <c r="DS790" s="8"/>
      <c r="DT790" s="8"/>
    </row>
    <row r="791" spans="1:124" ht="16" x14ac:dyDescent="0.2">
      <c r="A791" s="20"/>
      <c r="B791" s="2"/>
      <c r="C791" s="3"/>
      <c r="D791" s="4"/>
      <c r="E791" s="3"/>
      <c r="F791" s="3"/>
      <c r="G791" s="5"/>
      <c r="H791" s="3"/>
      <c r="I791" s="3"/>
      <c r="J791" s="3"/>
      <c r="K791" s="3"/>
      <c r="L791" s="6"/>
      <c r="M791" s="3"/>
      <c r="N791" s="3"/>
      <c r="O791" s="7"/>
      <c r="P791" s="20"/>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3"/>
      <c r="BC791" s="3"/>
      <c r="BD791" s="8"/>
      <c r="BE791" s="8"/>
      <c r="BF791" s="8"/>
      <c r="BG791" s="3"/>
      <c r="BH791" s="3"/>
      <c r="BI791" s="8"/>
      <c r="BJ791" s="8"/>
      <c r="BK791" s="3"/>
      <c r="BL791" s="3"/>
      <c r="BM791" s="8"/>
      <c r="BN791" s="8"/>
      <c r="BO791" s="3"/>
      <c r="BP791" s="3"/>
      <c r="BQ791" s="8"/>
      <c r="BR791" s="8"/>
      <c r="BS791" s="3"/>
      <c r="BT791" s="3"/>
      <c r="BU791" s="8"/>
      <c r="BV791" s="8"/>
      <c r="BW791" s="3"/>
      <c r="BX791" s="3"/>
      <c r="BY791" s="9"/>
      <c r="BZ791" s="9"/>
      <c r="CA791" s="3"/>
      <c r="CB791" s="3"/>
      <c r="CC791" s="8"/>
      <c r="CD791" s="8"/>
      <c r="CE791" s="8"/>
      <c r="CF791" s="8"/>
      <c r="CG791" s="8"/>
      <c r="CH791" s="8"/>
      <c r="CI791" s="8"/>
      <c r="CJ791" s="8"/>
      <c r="CK791" s="8"/>
      <c r="CL791" s="8"/>
      <c r="CM791" s="8"/>
      <c r="CN791" s="8"/>
      <c r="CO791" s="8"/>
      <c r="CP791" s="8"/>
      <c r="CQ791" s="8"/>
      <c r="CR791" s="8"/>
      <c r="CS791" s="8"/>
      <c r="CT791" s="8"/>
      <c r="CU791" s="8"/>
      <c r="CV791" s="8"/>
      <c r="CW791" s="8"/>
      <c r="CX791" s="8"/>
      <c r="CY791" s="8"/>
      <c r="CZ791" s="8"/>
      <c r="DA791" s="8"/>
      <c r="DB791" s="8"/>
      <c r="DC791" s="8"/>
      <c r="DD791" s="8"/>
      <c r="DE791" s="8"/>
      <c r="DF791" s="8"/>
      <c r="DG791" s="8"/>
      <c r="DH791" s="8"/>
      <c r="DI791" s="8"/>
      <c r="DJ791" s="8"/>
      <c r="DK791" s="8"/>
      <c r="DL791" s="8"/>
      <c r="DM791" s="8"/>
      <c r="DN791" s="8"/>
      <c r="DO791" s="8"/>
      <c r="DP791" s="8"/>
      <c r="DQ791" s="8"/>
      <c r="DR791" s="8"/>
      <c r="DS791" s="8"/>
      <c r="DT791" s="8"/>
    </row>
    <row r="792" spans="1:124" ht="16" x14ac:dyDescent="0.2">
      <c r="A792" s="20"/>
      <c r="B792" s="2"/>
      <c r="C792" s="3"/>
      <c r="D792" s="4"/>
      <c r="E792" s="3"/>
      <c r="F792" s="3"/>
      <c r="G792" s="5"/>
      <c r="H792" s="3"/>
      <c r="I792" s="3"/>
      <c r="J792" s="3"/>
      <c r="K792" s="3"/>
      <c r="L792" s="6"/>
      <c r="M792" s="3"/>
      <c r="N792" s="3"/>
      <c r="O792" s="7"/>
      <c r="P792" s="20"/>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3"/>
      <c r="BC792" s="3"/>
      <c r="BD792" s="8"/>
      <c r="BE792" s="8"/>
      <c r="BF792" s="8"/>
      <c r="BG792" s="3"/>
      <c r="BH792" s="3"/>
      <c r="BI792" s="8"/>
      <c r="BJ792" s="8"/>
      <c r="BK792" s="3"/>
      <c r="BL792" s="3"/>
      <c r="BM792" s="8"/>
      <c r="BN792" s="8"/>
      <c r="BO792" s="3"/>
      <c r="BP792" s="3"/>
      <c r="BQ792" s="8"/>
      <c r="BR792" s="8"/>
      <c r="BS792" s="3"/>
      <c r="BT792" s="3"/>
      <c r="BU792" s="8"/>
      <c r="BV792" s="8"/>
      <c r="BW792" s="3"/>
      <c r="BX792" s="3"/>
      <c r="BY792" s="9"/>
      <c r="BZ792" s="9"/>
      <c r="CA792" s="3"/>
      <c r="CB792" s="3"/>
      <c r="CC792" s="8"/>
      <c r="CD792" s="8"/>
      <c r="CE792" s="8"/>
      <c r="CF792" s="8"/>
      <c r="CG792" s="8"/>
      <c r="CH792" s="8"/>
      <c r="CI792" s="8"/>
      <c r="CJ792" s="8"/>
      <c r="CK792" s="8"/>
      <c r="CL792" s="8"/>
      <c r="CM792" s="8"/>
      <c r="CN792" s="8"/>
      <c r="CO792" s="8"/>
      <c r="CP792" s="8"/>
      <c r="CQ792" s="8"/>
      <c r="CR792" s="8"/>
      <c r="CS792" s="8"/>
      <c r="CT792" s="8"/>
      <c r="CU792" s="8"/>
      <c r="CV792" s="8"/>
      <c r="CW792" s="8"/>
      <c r="CX792" s="8"/>
      <c r="CY792" s="8"/>
      <c r="CZ792" s="8"/>
      <c r="DA792" s="8"/>
      <c r="DB792" s="8"/>
      <c r="DC792" s="8"/>
      <c r="DD792" s="8"/>
      <c r="DE792" s="8"/>
      <c r="DF792" s="8"/>
      <c r="DG792" s="8"/>
      <c r="DH792" s="8"/>
      <c r="DI792" s="8"/>
      <c r="DJ792" s="8"/>
      <c r="DK792" s="8"/>
      <c r="DL792" s="8"/>
      <c r="DM792" s="8"/>
      <c r="DN792" s="8"/>
      <c r="DO792" s="8"/>
      <c r="DP792" s="8"/>
      <c r="DQ792" s="8"/>
      <c r="DR792" s="8"/>
      <c r="DS792" s="8"/>
      <c r="DT792" s="8"/>
    </row>
    <row r="793" spans="1:124" ht="16" x14ac:dyDescent="0.2">
      <c r="A793" s="20"/>
      <c r="B793" s="2"/>
      <c r="C793" s="3"/>
      <c r="D793" s="4"/>
      <c r="E793" s="3"/>
      <c r="F793" s="3"/>
      <c r="G793" s="5"/>
      <c r="H793" s="3"/>
      <c r="I793" s="3"/>
      <c r="J793" s="3"/>
      <c r="K793" s="3"/>
      <c r="L793" s="6"/>
      <c r="M793" s="3"/>
      <c r="N793" s="3"/>
      <c r="O793" s="7"/>
      <c r="P793" s="20"/>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3"/>
      <c r="BC793" s="3"/>
      <c r="BD793" s="8"/>
      <c r="BE793" s="8"/>
      <c r="BF793" s="8"/>
      <c r="BG793" s="3"/>
      <c r="BH793" s="3"/>
      <c r="BI793" s="8"/>
      <c r="BJ793" s="8"/>
      <c r="BK793" s="3"/>
      <c r="BL793" s="3"/>
      <c r="BM793" s="8"/>
      <c r="BN793" s="8"/>
      <c r="BO793" s="3"/>
      <c r="BP793" s="3"/>
      <c r="BQ793" s="8"/>
      <c r="BR793" s="8"/>
      <c r="BS793" s="3"/>
      <c r="BT793" s="3"/>
      <c r="BU793" s="8"/>
      <c r="BV793" s="8"/>
      <c r="BW793" s="3"/>
      <c r="BX793" s="3"/>
      <c r="BY793" s="9"/>
      <c r="BZ793" s="9"/>
      <c r="CA793" s="3"/>
      <c r="CB793" s="3"/>
      <c r="CC793" s="8"/>
      <c r="CD793" s="8"/>
      <c r="CE793" s="8"/>
      <c r="CF793" s="8"/>
      <c r="CG793" s="8"/>
      <c r="CH793" s="8"/>
      <c r="CI793" s="8"/>
      <c r="CJ793" s="8"/>
      <c r="CK793" s="8"/>
      <c r="CL793" s="8"/>
      <c r="CM793" s="8"/>
      <c r="CN793" s="8"/>
      <c r="CO793" s="8"/>
      <c r="CP793" s="8"/>
      <c r="CQ793" s="8"/>
      <c r="CR793" s="8"/>
      <c r="CS793" s="8"/>
      <c r="CT793" s="8"/>
      <c r="CU793" s="8"/>
      <c r="CV793" s="8"/>
      <c r="CW793" s="8"/>
      <c r="CX793" s="8"/>
      <c r="CY793" s="8"/>
      <c r="CZ793" s="8"/>
      <c r="DA793" s="8"/>
      <c r="DB793" s="8"/>
      <c r="DC793" s="8"/>
      <c r="DD793" s="8"/>
      <c r="DE793" s="8"/>
      <c r="DF793" s="8"/>
      <c r="DG793" s="8"/>
      <c r="DH793" s="8"/>
      <c r="DI793" s="8"/>
      <c r="DJ793" s="8"/>
      <c r="DK793" s="8"/>
      <c r="DL793" s="8"/>
      <c r="DM793" s="8"/>
      <c r="DN793" s="8"/>
      <c r="DO793" s="8"/>
      <c r="DP793" s="8"/>
      <c r="DQ793" s="8"/>
      <c r="DR793" s="8"/>
      <c r="DS793" s="8"/>
      <c r="DT793" s="8"/>
    </row>
    <row r="794" spans="1:124" ht="16" x14ac:dyDescent="0.2">
      <c r="A794" s="20"/>
      <c r="B794" s="2"/>
      <c r="C794" s="3"/>
      <c r="D794" s="4"/>
      <c r="E794" s="3"/>
      <c r="F794" s="3"/>
      <c r="G794" s="5"/>
      <c r="H794" s="3"/>
      <c r="I794" s="3"/>
      <c r="J794" s="3"/>
      <c r="K794" s="3"/>
      <c r="L794" s="6"/>
      <c r="M794" s="3"/>
      <c r="N794" s="3"/>
      <c r="O794" s="7"/>
      <c r="P794" s="20"/>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3"/>
      <c r="BC794" s="3"/>
      <c r="BD794" s="8"/>
      <c r="BE794" s="8"/>
      <c r="BF794" s="8"/>
      <c r="BG794" s="3"/>
      <c r="BH794" s="3"/>
      <c r="BI794" s="8"/>
      <c r="BJ794" s="8"/>
      <c r="BK794" s="3"/>
      <c r="BL794" s="3"/>
      <c r="BM794" s="8"/>
      <c r="BN794" s="8"/>
      <c r="BO794" s="3"/>
      <c r="BP794" s="3"/>
      <c r="BQ794" s="8"/>
      <c r="BR794" s="8"/>
      <c r="BS794" s="3"/>
      <c r="BT794" s="3"/>
      <c r="BU794" s="8"/>
      <c r="BV794" s="8"/>
      <c r="BW794" s="3"/>
      <c r="BX794" s="3"/>
      <c r="BY794" s="9"/>
      <c r="BZ794" s="9"/>
      <c r="CA794" s="3"/>
      <c r="CB794" s="3"/>
      <c r="CC794" s="8"/>
      <c r="CD794" s="8"/>
      <c r="CE794" s="8"/>
      <c r="CF794" s="8"/>
      <c r="CG794" s="8"/>
      <c r="CH794" s="8"/>
      <c r="CI794" s="8"/>
      <c r="CJ794" s="8"/>
      <c r="CK794" s="8"/>
      <c r="CL794" s="8"/>
      <c r="CM794" s="8"/>
      <c r="CN794" s="8"/>
      <c r="CO794" s="8"/>
      <c r="CP794" s="8"/>
      <c r="CQ794" s="8"/>
      <c r="CR794" s="8"/>
      <c r="CS794" s="8"/>
      <c r="CT794" s="8"/>
      <c r="CU794" s="8"/>
      <c r="CV794" s="8"/>
      <c r="CW794" s="8"/>
      <c r="CX794" s="8"/>
      <c r="CY794" s="8"/>
      <c r="CZ794" s="8"/>
      <c r="DA794" s="8"/>
      <c r="DB794" s="8"/>
      <c r="DC794" s="8"/>
      <c r="DD794" s="8"/>
      <c r="DE794" s="8"/>
      <c r="DF794" s="8"/>
      <c r="DG794" s="8"/>
      <c r="DH794" s="8"/>
      <c r="DI794" s="8"/>
      <c r="DJ794" s="8"/>
      <c r="DK794" s="8"/>
      <c r="DL794" s="8"/>
      <c r="DM794" s="8"/>
      <c r="DN794" s="8"/>
      <c r="DO794" s="8"/>
      <c r="DP794" s="8"/>
      <c r="DQ794" s="8"/>
      <c r="DR794" s="8"/>
      <c r="DS794" s="8"/>
      <c r="DT794" s="8"/>
    </row>
    <row r="795" spans="1:124" ht="16" x14ac:dyDescent="0.2">
      <c r="A795" s="20"/>
      <c r="B795" s="2"/>
      <c r="C795" s="3"/>
      <c r="D795" s="4"/>
      <c r="E795" s="3"/>
      <c r="F795" s="3"/>
      <c r="G795" s="5"/>
      <c r="H795" s="3"/>
      <c r="I795" s="3"/>
      <c r="J795" s="3"/>
      <c r="K795" s="3"/>
      <c r="L795" s="6"/>
      <c r="M795" s="3"/>
      <c r="N795" s="3"/>
      <c r="O795" s="7"/>
      <c r="P795" s="20"/>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3"/>
      <c r="BC795" s="3"/>
      <c r="BD795" s="8"/>
      <c r="BE795" s="8"/>
      <c r="BF795" s="8"/>
      <c r="BG795" s="3"/>
      <c r="BH795" s="3"/>
      <c r="BI795" s="8"/>
      <c r="BJ795" s="8"/>
      <c r="BK795" s="3"/>
      <c r="BL795" s="3"/>
      <c r="BM795" s="8"/>
      <c r="BN795" s="8"/>
      <c r="BO795" s="3"/>
      <c r="BP795" s="3"/>
      <c r="BQ795" s="8"/>
      <c r="BR795" s="8"/>
      <c r="BS795" s="3"/>
      <c r="BT795" s="3"/>
      <c r="BU795" s="8"/>
      <c r="BV795" s="8"/>
      <c r="BW795" s="3"/>
      <c r="BX795" s="3"/>
      <c r="BY795" s="9"/>
      <c r="BZ795" s="9"/>
      <c r="CA795" s="3"/>
      <c r="CB795" s="3"/>
      <c r="CC795" s="8"/>
      <c r="CD795" s="8"/>
      <c r="CE795" s="8"/>
      <c r="CF795" s="8"/>
      <c r="CG795" s="8"/>
      <c r="CH795" s="8"/>
      <c r="CI795" s="8"/>
      <c r="CJ795" s="8"/>
      <c r="CK795" s="8"/>
      <c r="CL795" s="8"/>
      <c r="CM795" s="8"/>
      <c r="CN795" s="8"/>
      <c r="CO795" s="8"/>
      <c r="CP795" s="8"/>
      <c r="CQ795" s="8"/>
      <c r="CR795" s="8"/>
      <c r="CS795" s="8"/>
      <c r="CT795" s="8"/>
      <c r="CU795" s="8"/>
      <c r="CV795" s="8"/>
      <c r="CW795" s="8"/>
      <c r="CX795" s="8"/>
      <c r="CY795" s="8"/>
      <c r="CZ795" s="8"/>
      <c r="DA795" s="8"/>
      <c r="DB795" s="8"/>
      <c r="DC795" s="8"/>
      <c r="DD795" s="8"/>
      <c r="DE795" s="8"/>
      <c r="DF795" s="8"/>
      <c r="DG795" s="8"/>
      <c r="DH795" s="8"/>
      <c r="DI795" s="8"/>
      <c r="DJ795" s="8"/>
      <c r="DK795" s="8"/>
      <c r="DL795" s="8"/>
      <c r="DM795" s="8"/>
      <c r="DN795" s="8"/>
      <c r="DO795" s="8"/>
      <c r="DP795" s="8"/>
      <c r="DQ795" s="8"/>
      <c r="DR795" s="8"/>
      <c r="DS795" s="8"/>
      <c r="DT795" s="8"/>
    </row>
    <row r="796" spans="1:124" ht="16" x14ac:dyDescent="0.2">
      <c r="A796" s="20"/>
      <c r="B796" s="2"/>
      <c r="C796" s="3"/>
      <c r="D796" s="4"/>
      <c r="E796" s="3"/>
      <c r="F796" s="3"/>
      <c r="G796" s="5"/>
      <c r="H796" s="3"/>
      <c r="I796" s="3"/>
      <c r="J796" s="3"/>
      <c r="K796" s="3"/>
      <c r="L796" s="6"/>
      <c r="M796" s="3"/>
      <c r="N796" s="3"/>
      <c r="O796" s="7"/>
      <c r="P796" s="20"/>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3"/>
      <c r="BC796" s="3"/>
      <c r="BD796" s="8"/>
      <c r="BE796" s="8"/>
      <c r="BF796" s="8"/>
      <c r="BG796" s="3"/>
      <c r="BH796" s="3"/>
      <c r="BI796" s="8"/>
      <c r="BJ796" s="8"/>
      <c r="BK796" s="3"/>
      <c r="BL796" s="3"/>
      <c r="BM796" s="8"/>
      <c r="BN796" s="8"/>
      <c r="BO796" s="3"/>
      <c r="BP796" s="3"/>
      <c r="BQ796" s="8"/>
      <c r="BR796" s="8"/>
      <c r="BS796" s="3"/>
      <c r="BT796" s="3"/>
      <c r="BU796" s="8"/>
      <c r="BV796" s="8"/>
      <c r="BW796" s="3"/>
      <c r="BX796" s="3"/>
      <c r="BY796" s="9"/>
      <c r="BZ796" s="9"/>
      <c r="CA796" s="3"/>
      <c r="CB796" s="3"/>
      <c r="CC796" s="8"/>
      <c r="CD796" s="8"/>
      <c r="CE796" s="8"/>
      <c r="CF796" s="8"/>
      <c r="CG796" s="8"/>
      <c r="CH796" s="8"/>
      <c r="CI796" s="8"/>
      <c r="CJ796" s="8"/>
      <c r="CK796" s="8"/>
      <c r="CL796" s="8"/>
      <c r="CM796" s="8"/>
      <c r="CN796" s="8"/>
      <c r="CO796" s="8"/>
      <c r="CP796" s="8"/>
      <c r="CQ796" s="8"/>
      <c r="CR796" s="8"/>
      <c r="CS796" s="8"/>
      <c r="CT796" s="8"/>
      <c r="CU796" s="8"/>
      <c r="CV796" s="8"/>
      <c r="CW796" s="8"/>
      <c r="CX796" s="8"/>
      <c r="CY796" s="8"/>
      <c r="CZ796" s="8"/>
      <c r="DA796" s="8"/>
      <c r="DB796" s="8"/>
      <c r="DC796" s="8"/>
      <c r="DD796" s="8"/>
      <c r="DE796" s="8"/>
      <c r="DF796" s="8"/>
      <c r="DG796" s="8"/>
      <c r="DH796" s="8"/>
      <c r="DI796" s="8"/>
      <c r="DJ796" s="8"/>
      <c r="DK796" s="8"/>
      <c r="DL796" s="8"/>
      <c r="DM796" s="8"/>
      <c r="DN796" s="8"/>
      <c r="DO796" s="8"/>
      <c r="DP796" s="8"/>
      <c r="DQ796" s="8"/>
      <c r="DR796" s="8"/>
      <c r="DS796" s="8"/>
      <c r="DT796" s="8"/>
    </row>
    <row r="797" spans="1:124" ht="16" x14ac:dyDescent="0.2">
      <c r="A797" s="20"/>
      <c r="B797" s="2"/>
      <c r="C797" s="3"/>
      <c r="D797" s="4"/>
      <c r="E797" s="3"/>
      <c r="F797" s="3"/>
      <c r="G797" s="5"/>
      <c r="H797" s="3"/>
      <c r="I797" s="3"/>
      <c r="J797" s="3"/>
      <c r="K797" s="3"/>
      <c r="L797" s="6"/>
      <c r="M797" s="3"/>
      <c r="N797" s="3"/>
      <c r="O797" s="7"/>
      <c r="P797" s="20"/>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3"/>
      <c r="BC797" s="3"/>
      <c r="BD797" s="8"/>
      <c r="BE797" s="8"/>
      <c r="BF797" s="8"/>
      <c r="BG797" s="3"/>
      <c r="BH797" s="3"/>
      <c r="BI797" s="8"/>
      <c r="BJ797" s="8"/>
      <c r="BK797" s="3"/>
      <c r="BL797" s="3"/>
      <c r="BM797" s="8"/>
      <c r="BN797" s="8"/>
      <c r="BO797" s="3"/>
      <c r="BP797" s="3"/>
      <c r="BQ797" s="8"/>
      <c r="BR797" s="8"/>
      <c r="BS797" s="3"/>
      <c r="BT797" s="3"/>
      <c r="BU797" s="8"/>
      <c r="BV797" s="8"/>
      <c r="BW797" s="3"/>
      <c r="BX797" s="3"/>
      <c r="BY797" s="9"/>
      <c r="BZ797" s="9"/>
      <c r="CA797" s="3"/>
      <c r="CB797" s="3"/>
      <c r="CC797" s="8"/>
      <c r="CD797" s="8"/>
      <c r="CE797" s="8"/>
      <c r="CF797" s="8"/>
      <c r="CG797" s="8"/>
      <c r="CH797" s="8"/>
      <c r="CI797" s="8"/>
      <c r="CJ797" s="8"/>
      <c r="CK797" s="8"/>
      <c r="CL797" s="8"/>
      <c r="CM797" s="8"/>
      <c r="CN797" s="8"/>
      <c r="CO797" s="8"/>
      <c r="CP797" s="8"/>
      <c r="CQ797" s="8"/>
      <c r="CR797" s="8"/>
      <c r="CS797" s="8"/>
      <c r="CT797" s="8"/>
      <c r="CU797" s="8"/>
      <c r="CV797" s="8"/>
      <c r="CW797" s="8"/>
      <c r="CX797" s="8"/>
      <c r="CY797" s="8"/>
      <c r="CZ797" s="8"/>
      <c r="DA797" s="8"/>
      <c r="DB797" s="8"/>
      <c r="DC797" s="8"/>
      <c r="DD797" s="8"/>
      <c r="DE797" s="8"/>
      <c r="DF797" s="8"/>
      <c r="DG797" s="8"/>
      <c r="DH797" s="8"/>
      <c r="DI797" s="8"/>
      <c r="DJ797" s="8"/>
      <c r="DK797" s="8"/>
      <c r="DL797" s="8"/>
      <c r="DM797" s="8"/>
      <c r="DN797" s="8"/>
      <c r="DO797" s="8"/>
      <c r="DP797" s="8"/>
      <c r="DQ797" s="8"/>
      <c r="DR797" s="8"/>
      <c r="DS797" s="8"/>
      <c r="DT797" s="8"/>
    </row>
    <row r="798" spans="1:124" ht="16" x14ac:dyDescent="0.2">
      <c r="A798" s="20"/>
      <c r="B798" s="2"/>
      <c r="C798" s="3"/>
      <c r="D798" s="4"/>
      <c r="E798" s="3"/>
      <c r="F798" s="3"/>
      <c r="G798" s="5"/>
      <c r="H798" s="3"/>
      <c r="I798" s="3"/>
      <c r="J798" s="3"/>
      <c r="K798" s="3"/>
      <c r="L798" s="6"/>
      <c r="M798" s="3"/>
      <c r="N798" s="3"/>
      <c r="O798" s="7"/>
      <c r="P798" s="20"/>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3"/>
      <c r="BC798" s="3"/>
      <c r="BD798" s="8"/>
      <c r="BE798" s="8"/>
      <c r="BF798" s="8"/>
      <c r="BG798" s="3"/>
      <c r="BH798" s="3"/>
      <c r="BI798" s="8"/>
      <c r="BJ798" s="8"/>
      <c r="BK798" s="3"/>
      <c r="BL798" s="3"/>
      <c r="BM798" s="8"/>
      <c r="BN798" s="8"/>
      <c r="BO798" s="3"/>
      <c r="BP798" s="3"/>
      <c r="BQ798" s="8"/>
      <c r="BR798" s="8"/>
      <c r="BS798" s="3"/>
      <c r="BT798" s="3"/>
      <c r="BU798" s="8"/>
      <c r="BV798" s="8"/>
      <c r="BW798" s="3"/>
      <c r="BX798" s="3"/>
      <c r="BY798" s="9"/>
      <c r="BZ798" s="9"/>
      <c r="CA798" s="3"/>
      <c r="CB798" s="3"/>
      <c r="CC798" s="8"/>
      <c r="CD798" s="8"/>
      <c r="CE798" s="8"/>
      <c r="CF798" s="8"/>
      <c r="CG798" s="8"/>
      <c r="CH798" s="8"/>
      <c r="CI798" s="8"/>
      <c r="CJ798" s="8"/>
      <c r="CK798" s="8"/>
      <c r="CL798" s="8"/>
      <c r="CM798" s="8"/>
      <c r="CN798" s="8"/>
      <c r="CO798" s="8"/>
      <c r="CP798" s="8"/>
      <c r="CQ798" s="8"/>
      <c r="CR798" s="8"/>
      <c r="CS798" s="8"/>
      <c r="CT798" s="8"/>
      <c r="CU798" s="8"/>
      <c r="CV798" s="8"/>
      <c r="CW798" s="8"/>
      <c r="CX798" s="8"/>
      <c r="CY798" s="8"/>
      <c r="CZ798" s="8"/>
      <c r="DA798" s="8"/>
      <c r="DB798" s="8"/>
      <c r="DC798" s="8"/>
      <c r="DD798" s="8"/>
      <c r="DE798" s="8"/>
      <c r="DF798" s="8"/>
      <c r="DG798" s="8"/>
      <c r="DH798" s="8"/>
      <c r="DI798" s="8"/>
      <c r="DJ798" s="8"/>
      <c r="DK798" s="8"/>
      <c r="DL798" s="8"/>
      <c r="DM798" s="8"/>
      <c r="DN798" s="8"/>
      <c r="DO798" s="8"/>
      <c r="DP798" s="8"/>
      <c r="DQ798" s="8"/>
      <c r="DR798" s="8"/>
      <c r="DS798" s="8"/>
      <c r="DT798" s="8"/>
    </row>
    <row r="799" spans="1:124" ht="16" x14ac:dyDescent="0.2">
      <c r="A799" s="20"/>
      <c r="B799" s="2"/>
      <c r="C799" s="3"/>
      <c r="D799" s="4"/>
      <c r="E799" s="3"/>
      <c r="F799" s="3"/>
      <c r="G799" s="5"/>
      <c r="H799" s="3"/>
      <c r="I799" s="3"/>
      <c r="J799" s="3"/>
      <c r="K799" s="3"/>
      <c r="L799" s="6"/>
      <c r="M799" s="3"/>
      <c r="N799" s="3"/>
      <c r="O799" s="7"/>
      <c r="P799" s="20"/>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3"/>
      <c r="BC799" s="3"/>
      <c r="BD799" s="8"/>
      <c r="BE799" s="8"/>
      <c r="BF799" s="8"/>
      <c r="BG799" s="3"/>
      <c r="BH799" s="3"/>
      <c r="BI799" s="8"/>
      <c r="BJ799" s="8"/>
      <c r="BK799" s="3"/>
      <c r="BL799" s="3"/>
      <c r="BM799" s="8"/>
      <c r="BN799" s="8"/>
      <c r="BO799" s="3"/>
      <c r="BP799" s="3"/>
      <c r="BQ799" s="8"/>
      <c r="BR799" s="8"/>
      <c r="BS799" s="3"/>
      <c r="BT799" s="3"/>
      <c r="BU799" s="8"/>
      <c r="BV799" s="8"/>
      <c r="BW799" s="3"/>
      <c r="BX799" s="3"/>
      <c r="BY799" s="9"/>
      <c r="BZ799" s="9"/>
      <c r="CA799" s="3"/>
      <c r="CB799" s="3"/>
      <c r="CC799" s="8"/>
      <c r="CD799" s="8"/>
      <c r="CE799" s="8"/>
      <c r="CF799" s="8"/>
      <c r="CG799" s="8"/>
      <c r="CH799" s="8"/>
      <c r="CI799" s="8"/>
      <c r="CJ799" s="8"/>
      <c r="CK799" s="8"/>
      <c r="CL799" s="8"/>
      <c r="CM799" s="8"/>
      <c r="CN799" s="8"/>
      <c r="CO799" s="8"/>
      <c r="CP799" s="8"/>
      <c r="CQ799" s="8"/>
      <c r="CR799" s="8"/>
      <c r="CS799" s="8"/>
      <c r="CT799" s="8"/>
      <c r="CU799" s="8"/>
      <c r="CV799" s="8"/>
      <c r="CW799" s="8"/>
      <c r="CX799" s="8"/>
      <c r="CY799" s="8"/>
      <c r="CZ799" s="8"/>
      <c r="DA799" s="8"/>
      <c r="DB799" s="8"/>
      <c r="DC799" s="8"/>
      <c r="DD799" s="8"/>
      <c r="DE799" s="8"/>
      <c r="DF799" s="8"/>
      <c r="DG799" s="8"/>
      <c r="DH799" s="8"/>
      <c r="DI799" s="8"/>
      <c r="DJ799" s="8"/>
      <c r="DK799" s="8"/>
      <c r="DL799" s="8"/>
      <c r="DM799" s="8"/>
      <c r="DN799" s="8"/>
      <c r="DO799" s="8"/>
      <c r="DP799" s="8"/>
      <c r="DQ799" s="8"/>
      <c r="DR799" s="8"/>
      <c r="DS799" s="8"/>
      <c r="DT799" s="8"/>
    </row>
    <row r="800" spans="1:124" ht="16" x14ac:dyDescent="0.2">
      <c r="A800" s="20"/>
      <c r="B800" s="2"/>
      <c r="C800" s="3"/>
      <c r="D800" s="4"/>
      <c r="E800" s="3"/>
      <c r="F800" s="3"/>
      <c r="G800" s="5"/>
      <c r="H800" s="3"/>
      <c r="I800" s="3"/>
      <c r="J800" s="3"/>
      <c r="K800" s="3"/>
      <c r="L800" s="6"/>
      <c r="M800" s="3"/>
      <c r="N800" s="3"/>
      <c r="O800" s="7"/>
      <c r="P800" s="20"/>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3"/>
      <c r="BC800" s="3"/>
      <c r="BD800" s="8"/>
      <c r="BE800" s="8"/>
      <c r="BF800" s="8"/>
      <c r="BG800" s="3"/>
      <c r="BH800" s="3"/>
      <c r="BI800" s="8"/>
      <c r="BJ800" s="8"/>
      <c r="BK800" s="3"/>
      <c r="BL800" s="3"/>
      <c r="BM800" s="8"/>
      <c r="BN800" s="8"/>
      <c r="BO800" s="3"/>
      <c r="BP800" s="3"/>
      <c r="BQ800" s="8"/>
      <c r="BR800" s="8"/>
      <c r="BS800" s="3"/>
      <c r="BT800" s="3"/>
      <c r="BU800" s="8"/>
      <c r="BV800" s="8"/>
      <c r="BW800" s="3"/>
      <c r="BX800" s="3"/>
      <c r="BY800" s="9"/>
      <c r="BZ800" s="9"/>
      <c r="CA800" s="3"/>
      <c r="CB800" s="3"/>
      <c r="CC800" s="8"/>
      <c r="CD800" s="8"/>
      <c r="CE800" s="8"/>
      <c r="CF800" s="8"/>
      <c r="CG800" s="8"/>
      <c r="CH800" s="8"/>
      <c r="CI800" s="8"/>
      <c r="CJ800" s="8"/>
      <c r="CK800" s="8"/>
      <c r="CL800" s="8"/>
      <c r="CM800" s="8"/>
      <c r="CN800" s="8"/>
      <c r="CO800" s="8"/>
      <c r="CP800" s="8"/>
      <c r="CQ800" s="8"/>
      <c r="CR800" s="8"/>
      <c r="CS800" s="8"/>
      <c r="CT800" s="8"/>
      <c r="CU800" s="8"/>
      <c r="CV800" s="8"/>
      <c r="CW800" s="8"/>
      <c r="CX800" s="8"/>
      <c r="CY800" s="8"/>
      <c r="CZ800" s="8"/>
      <c r="DA800" s="8"/>
      <c r="DB800" s="8"/>
      <c r="DC800" s="8"/>
      <c r="DD800" s="8"/>
      <c r="DE800" s="8"/>
      <c r="DF800" s="8"/>
      <c r="DG800" s="8"/>
      <c r="DH800" s="8"/>
      <c r="DI800" s="8"/>
      <c r="DJ800" s="8"/>
      <c r="DK800" s="8"/>
      <c r="DL800" s="8"/>
      <c r="DM800" s="8"/>
      <c r="DN800" s="8"/>
      <c r="DO800" s="8"/>
      <c r="DP800" s="8"/>
      <c r="DQ800" s="8"/>
      <c r="DR800" s="8"/>
      <c r="DS800" s="8"/>
      <c r="DT800" s="8"/>
    </row>
    <row r="801" spans="1:124" ht="16" x14ac:dyDescent="0.2">
      <c r="A801" s="20"/>
      <c r="B801" s="2"/>
      <c r="C801" s="3"/>
      <c r="D801" s="4"/>
      <c r="E801" s="3"/>
      <c r="F801" s="3"/>
      <c r="G801" s="5"/>
      <c r="H801" s="3"/>
      <c r="I801" s="3"/>
      <c r="J801" s="3"/>
      <c r="K801" s="3"/>
      <c r="L801" s="6"/>
      <c r="M801" s="3"/>
      <c r="N801" s="3"/>
      <c r="O801" s="7"/>
      <c r="P801" s="20"/>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3"/>
      <c r="BC801" s="3"/>
      <c r="BD801" s="8"/>
      <c r="BE801" s="8"/>
      <c r="BF801" s="8"/>
      <c r="BG801" s="3"/>
      <c r="BH801" s="3"/>
      <c r="BI801" s="8"/>
      <c r="BJ801" s="8"/>
      <c r="BK801" s="3"/>
      <c r="BL801" s="3"/>
      <c r="BM801" s="8"/>
      <c r="BN801" s="8"/>
      <c r="BO801" s="3"/>
      <c r="BP801" s="3"/>
      <c r="BQ801" s="8"/>
      <c r="BR801" s="8"/>
      <c r="BS801" s="3"/>
      <c r="BT801" s="3"/>
      <c r="BU801" s="8"/>
      <c r="BV801" s="8"/>
      <c r="BW801" s="3"/>
      <c r="BX801" s="3"/>
      <c r="BY801" s="9"/>
      <c r="BZ801" s="9"/>
      <c r="CA801" s="3"/>
      <c r="CB801" s="3"/>
      <c r="CC801" s="8"/>
      <c r="CD801" s="8"/>
      <c r="CE801" s="8"/>
      <c r="CF801" s="8"/>
      <c r="CG801" s="8"/>
      <c r="CH801" s="8"/>
      <c r="CI801" s="8"/>
      <c r="CJ801" s="8"/>
      <c r="CK801" s="8"/>
      <c r="CL801" s="8"/>
      <c r="CM801" s="8"/>
      <c r="CN801" s="8"/>
      <c r="CO801" s="8"/>
      <c r="CP801" s="8"/>
      <c r="CQ801" s="8"/>
      <c r="CR801" s="8"/>
      <c r="CS801" s="8"/>
      <c r="CT801" s="8"/>
      <c r="CU801" s="8"/>
      <c r="CV801" s="8"/>
      <c r="CW801" s="8"/>
      <c r="CX801" s="8"/>
      <c r="CY801" s="8"/>
      <c r="CZ801" s="8"/>
      <c r="DA801" s="8"/>
      <c r="DB801" s="8"/>
      <c r="DC801" s="8"/>
      <c r="DD801" s="8"/>
      <c r="DE801" s="8"/>
      <c r="DF801" s="8"/>
      <c r="DG801" s="8"/>
      <c r="DH801" s="8"/>
      <c r="DI801" s="8"/>
      <c r="DJ801" s="8"/>
      <c r="DK801" s="8"/>
      <c r="DL801" s="8"/>
      <c r="DM801" s="8"/>
      <c r="DN801" s="8"/>
      <c r="DO801" s="8"/>
      <c r="DP801" s="8"/>
      <c r="DQ801" s="8"/>
      <c r="DR801" s="8"/>
      <c r="DS801" s="8"/>
      <c r="DT801" s="8"/>
    </row>
    <row r="802" spans="1:124" ht="16" x14ac:dyDescent="0.2">
      <c r="A802" s="20"/>
      <c r="B802" s="2"/>
      <c r="C802" s="3"/>
      <c r="D802" s="4"/>
      <c r="E802" s="3"/>
      <c r="F802" s="3"/>
      <c r="G802" s="5"/>
      <c r="H802" s="3"/>
      <c r="I802" s="3"/>
      <c r="J802" s="3"/>
      <c r="K802" s="3"/>
      <c r="L802" s="6"/>
      <c r="M802" s="3"/>
      <c r="N802" s="3"/>
      <c r="O802" s="7"/>
      <c r="P802" s="20"/>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3"/>
      <c r="BC802" s="3"/>
      <c r="BD802" s="8"/>
      <c r="BE802" s="8"/>
      <c r="BF802" s="8"/>
      <c r="BG802" s="3"/>
      <c r="BH802" s="3"/>
      <c r="BI802" s="8"/>
      <c r="BJ802" s="8"/>
      <c r="BK802" s="3"/>
      <c r="BL802" s="3"/>
      <c r="BM802" s="8"/>
      <c r="BN802" s="8"/>
      <c r="BO802" s="3"/>
      <c r="BP802" s="3"/>
      <c r="BQ802" s="8"/>
      <c r="BR802" s="8"/>
      <c r="BS802" s="3"/>
      <c r="BT802" s="3"/>
      <c r="BU802" s="8"/>
      <c r="BV802" s="8"/>
      <c r="BW802" s="3"/>
      <c r="BX802" s="3"/>
      <c r="BY802" s="9"/>
      <c r="BZ802" s="9"/>
      <c r="CA802" s="3"/>
      <c r="CB802" s="3"/>
      <c r="CC802" s="8"/>
      <c r="CD802" s="8"/>
      <c r="CE802" s="8"/>
      <c r="CF802" s="8"/>
      <c r="CG802" s="8"/>
      <c r="CH802" s="8"/>
      <c r="CI802" s="8"/>
      <c r="CJ802" s="8"/>
      <c r="CK802" s="8"/>
      <c r="CL802" s="8"/>
      <c r="CM802" s="8"/>
      <c r="CN802" s="8"/>
      <c r="CO802" s="8"/>
      <c r="CP802" s="8"/>
      <c r="CQ802" s="8"/>
      <c r="CR802" s="8"/>
      <c r="CS802" s="8"/>
      <c r="CT802" s="8"/>
      <c r="CU802" s="8"/>
      <c r="CV802" s="8"/>
      <c r="CW802" s="8"/>
      <c r="CX802" s="8"/>
      <c r="CY802" s="8"/>
      <c r="CZ802" s="8"/>
      <c r="DA802" s="8"/>
      <c r="DB802" s="8"/>
      <c r="DC802" s="8"/>
      <c r="DD802" s="8"/>
      <c r="DE802" s="8"/>
      <c r="DF802" s="8"/>
      <c r="DG802" s="8"/>
      <c r="DH802" s="8"/>
      <c r="DI802" s="8"/>
      <c r="DJ802" s="8"/>
      <c r="DK802" s="8"/>
      <c r="DL802" s="8"/>
      <c r="DM802" s="8"/>
      <c r="DN802" s="8"/>
      <c r="DO802" s="8"/>
      <c r="DP802" s="8"/>
      <c r="DQ802" s="8"/>
      <c r="DR802" s="8"/>
      <c r="DS802" s="8"/>
      <c r="DT802" s="8"/>
    </row>
    <row r="803" spans="1:124" ht="16" x14ac:dyDescent="0.2">
      <c r="A803" s="20"/>
      <c r="B803" s="2"/>
      <c r="C803" s="3"/>
      <c r="D803" s="4"/>
      <c r="E803" s="3"/>
      <c r="F803" s="3"/>
      <c r="G803" s="5"/>
      <c r="H803" s="3"/>
      <c r="I803" s="3"/>
      <c r="J803" s="3"/>
      <c r="K803" s="3"/>
      <c r="L803" s="6"/>
      <c r="M803" s="3"/>
      <c r="N803" s="3"/>
      <c r="O803" s="7"/>
      <c r="P803" s="20"/>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3"/>
      <c r="BC803" s="3"/>
      <c r="BD803" s="8"/>
      <c r="BE803" s="8"/>
      <c r="BF803" s="8"/>
      <c r="BG803" s="3"/>
      <c r="BH803" s="3"/>
      <c r="BI803" s="8"/>
      <c r="BJ803" s="8"/>
      <c r="BK803" s="3"/>
      <c r="BL803" s="3"/>
      <c r="BM803" s="8"/>
      <c r="BN803" s="8"/>
      <c r="BO803" s="3"/>
      <c r="BP803" s="3"/>
      <c r="BQ803" s="8"/>
      <c r="BR803" s="8"/>
      <c r="BS803" s="3"/>
      <c r="BT803" s="3"/>
      <c r="BU803" s="8"/>
      <c r="BV803" s="8"/>
      <c r="BW803" s="3"/>
      <c r="BX803" s="3"/>
      <c r="BY803" s="9"/>
      <c r="BZ803" s="9"/>
      <c r="CA803" s="3"/>
      <c r="CB803" s="3"/>
      <c r="CC803" s="8"/>
      <c r="CD803" s="8"/>
      <c r="CE803" s="8"/>
      <c r="CF803" s="8"/>
      <c r="CG803" s="8"/>
      <c r="CH803" s="8"/>
      <c r="CI803" s="8"/>
      <c r="CJ803" s="8"/>
      <c r="CK803" s="8"/>
      <c r="CL803" s="8"/>
      <c r="CM803" s="8"/>
      <c r="CN803" s="8"/>
      <c r="CO803" s="8"/>
      <c r="CP803" s="8"/>
      <c r="CQ803" s="8"/>
      <c r="CR803" s="8"/>
      <c r="CS803" s="8"/>
      <c r="CT803" s="8"/>
      <c r="CU803" s="8"/>
      <c r="CV803" s="8"/>
      <c r="CW803" s="8"/>
      <c r="CX803" s="8"/>
      <c r="CY803" s="8"/>
      <c r="CZ803" s="8"/>
      <c r="DA803" s="8"/>
      <c r="DB803" s="8"/>
      <c r="DC803" s="8"/>
      <c r="DD803" s="8"/>
      <c r="DE803" s="8"/>
      <c r="DF803" s="8"/>
      <c r="DG803" s="8"/>
      <c r="DH803" s="8"/>
      <c r="DI803" s="8"/>
      <c r="DJ803" s="8"/>
      <c r="DK803" s="8"/>
      <c r="DL803" s="8"/>
      <c r="DM803" s="8"/>
      <c r="DN803" s="8"/>
      <c r="DO803" s="8"/>
      <c r="DP803" s="8"/>
      <c r="DQ803" s="8"/>
      <c r="DR803" s="8"/>
      <c r="DS803" s="8"/>
      <c r="DT803" s="8"/>
    </row>
    <row r="804" spans="1:124" ht="16" x14ac:dyDescent="0.2">
      <c r="A804" s="20"/>
      <c r="B804" s="2"/>
      <c r="C804" s="3"/>
      <c r="D804" s="4"/>
      <c r="E804" s="3"/>
      <c r="F804" s="3"/>
      <c r="G804" s="5"/>
      <c r="H804" s="3"/>
      <c r="I804" s="3"/>
      <c r="J804" s="3"/>
      <c r="K804" s="3"/>
      <c r="L804" s="6"/>
      <c r="M804" s="3"/>
      <c r="N804" s="3"/>
      <c r="O804" s="7"/>
      <c r="P804" s="20"/>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3"/>
      <c r="BC804" s="3"/>
      <c r="BD804" s="8"/>
      <c r="BE804" s="8"/>
      <c r="BF804" s="8"/>
      <c r="BG804" s="3"/>
      <c r="BH804" s="3"/>
      <c r="BI804" s="8"/>
      <c r="BJ804" s="8"/>
      <c r="BK804" s="3"/>
      <c r="BL804" s="3"/>
      <c r="BM804" s="8"/>
      <c r="BN804" s="8"/>
      <c r="BO804" s="3"/>
      <c r="BP804" s="3"/>
      <c r="BQ804" s="8"/>
      <c r="BR804" s="8"/>
      <c r="BS804" s="3"/>
      <c r="BT804" s="3"/>
      <c r="BU804" s="8"/>
      <c r="BV804" s="8"/>
      <c r="BW804" s="3"/>
      <c r="BX804" s="3"/>
      <c r="BY804" s="9"/>
      <c r="BZ804" s="9"/>
      <c r="CA804" s="3"/>
      <c r="CB804" s="3"/>
      <c r="CC804" s="8"/>
      <c r="CD804" s="8"/>
      <c r="CE804" s="8"/>
      <c r="CF804" s="8"/>
      <c r="CG804" s="8"/>
      <c r="CH804" s="8"/>
      <c r="CI804" s="8"/>
      <c r="CJ804" s="8"/>
      <c r="CK804" s="8"/>
      <c r="CL804" s="8"/>
      <c r="CM804" s="8"/>
      <c r="CN804" s="8"/>
      <c r="CO804" s="8"/>
      <c r="CP804" s="8"/>
      <c r="CQ804" s="8"/>
      <c r="CR804" s="8"/>
      <c r="CS804" s="8"/>
      <c r="CT804" s="8"/>
      <c r="CU804" s="8"/>
      <c r="CV804" s="8"/>
      <c r="CW804" s="8"/>
      <c r="CX804" s="8"/>
      <c r="CY804" s="8"/>
      <c r="CZ804" s="8"/>
      <c r="DA804" s="8"/>
      <c r="DB804" s="8"/>
      <c r="DC804" s="8"/>
      <c r="DD804" s="8"/>
      <c r="DE804" s="8"/>
      <c r="DF804" s="8"/>
      <c r="DG804" s="8"/>
      <c r="DH804" s="8"/>
      <c r="DI804" s="8"/>
      <c r="DJ804" s="8"/>
      <c r="DK804" s="8"/>
      <c r="DL804" s="8"/>
      <c r="DM804" s="8"/>
      <c r="DN804" s="8"/>
      <c r="DO804" s="8"/>
      <c r="DP804" s="8"/>
      <c r="DQ804" s="8"/>
      <c r="DR804" s="8"/>
      <c r="DS804" s="8"/>
      <c r="DT804" s="8"/>
    </row>
    <row r="805" spans="1:124" ht="16" x14ac:dyDescent="0.2">
      <c r="A805" s="20"/>
      <c r="B805" s="2"/>
      <c r="C805" s="3"/>
      <c r="D805" s="4"/>
      <c r="E805" s="3"/>
      <c r="F805" s="3"/>
      <c r="G805" s="5"/>
      <c r="H805" s="3"/>
      <c r="I805" s="3"/>
      <c r="J805" s="3"/>
      <c r="K805" s="3"/>
      <c r="L805" s="6"/>
      <c r="M805" s="3"/>
      <c r="N805" s="3"/>
      <c r="O805" s="7"/>
      <c r="P805" s="20"/>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3"/>
      <c r="BC805" s="3"/>
      <c r="BD805" s="8"/>
      <c r="BE805" s="8"/>
      <c r="BF805" s="8"/>
      <c r="BG805" s="3"/>
      <c r="BH805" s="3"/>
      <c r="BI805" s="8"/>
      <c r="BJ805" s="8"/>
      <c r="BK805" s="3"/>
      <c r="BL805" s="3"/>
      <c r="BM805" s="8"/>
      <c r="BN805" s="8"/>
      <c r="BO805" s="3"/>
      <c r="BP805" s="3"/>
      <c r="BQ805" s="8"/>
      <c r="BR805" s="8"/>
      <c r="BS805" s="3"/>
      <c r="BT805" s="3"/>
      <c r="BU805" s="8"/>
      <c r="BV805" s="8"/>
      <c r="BW805" s="3"/>
      <c r="BX805" s="3"/>
      <c r="BY805" s="9"/>
      <c r="BZ805" s="9"/>
      <c r="CA805" s="3"/>
      <c r="CB805" s="3"/>
      <c r="CC805" s="8"/>
      <c r="CD805" s="8"/>
      <c r="CE805" s="8"/>
      <c r="CF805" s="8"/>
      <c r="CG805" s="8"/>
      <c r="CH805" s="8"/>
      <c r="CI805" s="8"/>
      <c r="CJ805" s="8"/>
      <c r="CK805" s="8"/>
      <c r="CL805" s="8"/>
      <c r="CM805" s="8"/>
      <c r="CN805" s="8"/>
      <c r="CO805" s="8"/>
      <c r="CP805" s="8"/>
      <c r="CQ805" s="8"/>
      <c r="CR805" s="8"/>
      <c r="CS805" s="8"/>
      <c r="CT805" s="8"/>
      <c r="CU805" s="8"/>
      <c r="CV805" s="8"/>
      <c r="CW805" s="8"/>
      <c r="CX805" s="8"/>
      <c r="CY805" s="8"/>
      <c r="CZ805" s="8"/>
      <c r="DA805" s="8"/>
      <c r="DB805" s="8"/>
      <c r="DC805" s="8"/>
      <c r="DD805" s="8"/>
      <c r="DE805" s="8"/>
      <c r="DF805" s="8"/>
      <c r="DG805" s="8"/>
      <c r="DH805" s="8"/>
      <c r="DI805" s="8"/>
      <c r="DJ805" s="8"/>
      <c r="DK805" s="8"/>
      <c r="DL805" s="8"/>
      <c r="DM805" s="8"/>
      <c r="DN805" s="8"/>
      <c r="DO805" s="8"/>
      <c r="DP805" s="8"/>
      <c r="DQ805" s="8"/>
      <c r="DR805" s="8"/>
      <c r="DS805" s="8"/>
      <c r="DT805" s="8"/>
    </row>
    <row r="806" spans="1:124" ht="16" x14ac:dyDescent="0.2">
      <c r="A806" s="20"/>
      <c r="B806" s="2"/>
      <c r="C806" s="3"/>
      <c r="D806" s="4"/>
      <c r="E806" s="3"/>
      <c r="F806" s="3"/>
      <c r="G806" s="5"/>
      <c r="H806" s="3"/>
      <c r="I806" s="3"/>
      <c r="J806" s="3"/>
      <c r="K806" s="3"/>
      <c r="L806" s="6"/>
      <c r="M806" s="3"/>
      <c r="N806" s="3"/>
      <c r="O806" s="7"/>
      <c r="P806" s="20"/>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3"/>
      <c r="BC806" s="3"/>
      <c r="BD806" s="8"/>
      <c r="BE806" s="8"/>
      <c r="BF806" s="8"/>
      <c r="BG806" s="3"/>
      <c r="BH806" s="3"/>
      <c r="BI806" s="8"/>
      <c r="BJ806" s="8"/>
      <c r="BK806" s="3"/>
      <c r="BL806" s="3"/>
      <c r="BM806" s="8"/>
      <c r="BN806" s="8"/>
      <c r="BO806" s="3"/>
      <c r="BP806" s="3"/>
      <c r="BQ806" s="8"/>
      <c r="BR806" s="8"/>
      <c r="BS806" s="3"/>
      <c r="BT806" s="3"/>
      <c r="BU806" s="8"/>
      <c r="BV806" s="8"/>
      <c r="BW806" s="3"/>
      <c r="BX806" s="3"/>
      <c r="BY806" s="9"/>
      <c r="BZ806" s="9"/>
      <c r="CA806" s="3"/>
      <c r="CB806" s="3"/>
      <c r="CC806" s="8"/>
      <c r="CD806" s="8"/>
      <c r="CE806" s="8"/>
      <c r="CF806" s="8"/>
      <c r="CG806" s="8"/>
      <c r="CH806" s="8"/>
      <c r="CI806" s="8"/>
      <c r="CJ806" s="8"/>
      <c r="CK806" s="8"/>
      <c r="CL806" s="8"/>
      <c r="CM806" s="8"/>
      <c r="CN806" s="8"/>
      <c r="CO806" s="8"/>
      <c r="CP806" s="8"/>
      <c r="CQ806" s="8"/>
      <c r="CR806" s="8"/>
      <c r="CS806" s="8"/>
      <c r="CT806" s="8"/>
      <c r="CU806" s="8"/>
      <c r="CV806" s="8"/>
      <c r="CW806" s="8"/>
      <c r="CX806" s="8"/>
      <c r="CY806" s="8"/>
      <c r="CZ806" s="8"/>
      <c r="DA806" s="8"/>
      <c r="DB806" s="8"/>
      <c r="DC806" s="8"/>
      <c r="DD806" s="8"/>
      <c r="DE806" s="8"/>
      <c r="DF806" s="8"/>
      <c r="DG806" s="8"/>
      <c r="DH806" s="8"/>
      <c r="DI806" s="8"/>
      <c r="DJ806" s="8"/>
      <c r="DK806" s="8"/>
      <c r="DL806" s="8"/>
      <c r="DM806" s="8"/>
      <c r="DN806" s="8"/>
      <c r="DO806" s="8"/>
      <c r="DP806" s="8"/>
      <c r="DQ806" s="8"/>
      <c r="DR806" s="8"/>
      <c r="DS806" s="8"/>
      <c r="DT806" s="8"/>
    </row>
    <row r="807" spans="1:124" ht="16" x14ac:dyDescent="0.2">
      <c r="A807" s="20"/>
      <c r="B807" s="2"/>
      <c r="C807" s="3"/>
      <c r="D807" s="4"/>
      <c r="E807" s="3"/>
      <c r="F807" s="3"/>
      <c r="G807" s="5"/>
      <c r="H807" s="3"/>
      <c r="I807" s="3"/>
      <c r="J807" s="3"/>
      <c r="K807" s="3"/>
      <c r="L807" s="6"/>
      <c r="M807" s="3"/>
      <c r="N807" s="3"/>
      <c r="O807" s="7"/>
      <c r="P807" s="20"/>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3"/>
      <c r="BC807" s="3"/>
      <c r="BD807" s="8"/>
      <c r="BE807" s="8"/>
      <c r="BF807" s="8"/>
      <c r="BG807" s="3"/>
      <c r="BH807" s="3"/>
      <c r="BI807" s="8"/>
      <c r="BJ807" s="8"/>
      <c r="BK807" s="3"/>
      <c r="BL807" s="3"/>
      <c r="BM807" s="8"/>
      <c r="BN807" s="8"/>
      <c r="BO807" s="3"/>
      <c r="BP807" s="3"/>
      <c r="BQ807" s="8"/>
      <c r="BR807" s="8"/>
      <c r="BS807" s="3"/>
      <c r="BT807" s="3"/>
      <c r="BU807" s="8"/>
      <c r="BV807" s="8"/>
      <c r="BW807" s="3"/>
      <c r="BX807" s="3"/>
      <c r="BY807" s="9"/>
      <c r="BZ807" s="9"/>
      <c r="CA807" s="3"/>
      <c r="CB807" s="3"/>
      <c r="CC807" s="8"/>
      <c r="CD807" s="8"/>
      <c r="CE807" s="8"/>
      <c r="CF807" s="8"/>
      <c r="CG807" s="8"/>
      <c r="CH807" s="8"/>
      <c r="CI807" s="8"/>
      <c r="CJ807" s="8"/>
      <c r="CK807" s="8"/>
      <c r="CL807" s="8"/>
      <c r="CM807" s="8"/>
      <c r="CN807" s="8"/>
      <c r="CO807" s="8"/>
      <c r="CP807" s="8"/>
      <c r="CQ807" s="8"/>
      <c r="CR807" s="8"/>
      <c r="CS807" s="8"/>
      <c r="CT807" s="8"/>
      <c r="CU807" s="8"/>
      <c r="CV807" s="8"/>
      <c r="CW807" s="8"/>
      <c r="CX807" s="8"/>
      <c r="CY807" s="8"/>
      <c r="CZ807" s="8"/>
      <c r="DA807" s="8"/>
      <c r="DB807" s="8"/>
      <c r="DC807" s="8"/>
      <c r="DD807" s="8"/>
      <c r="DE807" s="8"/>
      <c r="DF807" s="8"/>
      <c r="DG807" s="8"/>
      <c r="DH807" s="8"/>
      <c r="DI807" s="8"/>
      <c r="DJ807" s="8"/>
      <c r="DK807" s="8"/>
      <c r="DL807" s="8"/>
      <c r="DM807" s="8"/>
      <c r="DN807" s="8"/>
      <c r="DO807" s="8"/>
      <c r="DP807" s="8"/>
      <c r="DQ807" s="8"/>
      <c r="DR807" s="8"/>
      <c r="DS807" s="8"/>
      <c r="DT807" s="8"/>
    </row>
    <row r="808" spans="1:124" ht="16" x14ac:dyDescent="0.2">
      <c r="A808" s="20"/>
      <c r="B808" s="2"/>
      <c r="C808" s="3"/>
      <c r="D808" s="4"/>
      <c r="E808" s="3"/>
      <c r="F808" s="3"/>
      <c r="G808" s="5"/>
      <c r="H808" s="3"/>
      <c r="I808" s="3"/>
      <c r="J808" s="3"/>
      <c r="K808" s="3"/>
      <c r="L808" s="6"/>
      <c r="M808" s="3"/>
      <c r="N808" s="3"/>
      <c r="O808" s="7"/>
      <c r="P808" s="20"/>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3"/>
      <c r="BC808" s="3"/>
      <c r="BD808" s="8"/>
      <c r="BE808" s="8"/>
      <c r="BF808" s="8"/>
      <c r="BG808" s="3"/>
      <c r="BH808" s="3"/>
      <c r="BI808" s="8"/>
      <c r="BJ808" s="8"/>
      <c r="BK808" s="3"/>
      <c r="BL808" s="3"/>
      <c r="BM808" s="8"/>
      <c r="BN808" s="8"/>
      <c r="BO808" s="3"/>
      <c r="BP808" s="3"/>
      <c r="BQ808" s="8"/>
      <c r="BR808" s="8"/>
      <c r="BS808" s="3"/>
      <c r="BT808" s="3"/>
      <c r="BU808" s="8"/>
      <c r="BV808" s="8"/>
      <c r="BW808" s="3"/>
      <c r="BX808" s="3"/>
      <c r="BY808" s="9"/>
      <c r="BZ808" s="9"/>
      <c r="CA808" s="3"/>
      <c r="CB808" s="3"/>
      <c r="CC808" s="8"/>
      <c r="CD808" s="8"/>
      <c r="CE808" s="8"/>
      <c r="CF808" s="8"/>
      <c r="CG808" s="8"/>
      <c r="CH808" s="8"/>
      <c r="CI808" s="8"/>
      <c r="CJ808" s="8"/>
      <c r="CK808" s="8"/>
      <c r="CL808" s="8"/>
      <c r="CM808" s="8"/>
      <c r="CN808" s="8"/>
      <c r="CO808" s="8"/>
      <c r="CP808" s="8"/>
      <c r="CQ808" s="8"/>
      <c r="CR808" s="8"/>
      <c r="CS808" s="8"/>
      <c r="CT808" s="8"/>
      <c r="CU808" s="8"/>
      <c r="CV808" s="8"/>
      <c r="CW808" s="8"/>
      <c r="CX808" s="8"/>
      <c r="CY808" s="8"/>
      <c r="CZ808" s="8"/>
      <c r="DA808" s="8"/>
      <c r="DB808" s="8"/>
      <c r="DC808" s="8"/>
      <c r="DD808" s="8"/>
      <c r="DE808" s="8"/>
      <c r="DF808" s="8"/>
      <c r="DG808" s="8"/>
      <c r="DH808" s="8"/>
      <c r="DI808" s="8"/>
      <c r="DJ808" s="8"/>
      <c r="DK808" s="8"/>
      <c r="DL808" s="8"/>
      <c r="DM808" s="8"/>
      <c r="DN808" s="8"/>
      <c r="DO808" s="8"/>
      <c r="DP808" s="8"/>
      <c r="DQ808" s="8"/>
      <c r="DR808" s="8"/>
      <c r="DS808" s="8"/>
      <c r="DT808" s="8"/>
    </row>
    <row r="809" spans="1:124" ht="16" x14ac:dyDescent="0.2">
      <c r="A809" s="20"/>
      <c r="B809" s="2"/>
      <c r="C809" s="3"/>
      <c r="D809" s="4"/>
      <c r="E809" s="3"/>
      <c r="F809" s="3"/>
      <c r="G809" s="5"/>
      <c r="H809" s="3"/>
      <c r="I809" s="3"/>
      <c r="J809" s="3"/>
      <c r="K809" s="3"/>
      <c r="L809" s="6"/>
      <c r="M809" s="3"/>
      <c r="N809" s="3"/>
      <c r="O809" s="7"/>
      <c r="P809" s="20"/>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3"/>
      <c r="BC809" s="3"/>
      <c r="BD809" s="8"/>
      <c r="BE809" s="8"/>
      <c r="BF809" s="8"/>
      <c r="BG809" s="3"/>
      <c r="BH809" s="3"/>
      <c r="BI809" s="8"/>
      <c r="BJ809" s="8"/>
      <c r="BK809" s="3"/>
      <c r="BL809" s="3"/>
      <c r="BM809" s="8"/>
      <c r="BN809" s="8"/>
      <c r="BO809" s="3"/>
      <c r="BP809" s="3"/>
      <c r="BQ809" s="8"/>
      <c r="BR809" s="8"/>
      <c r="BS809" s="3"/>
      <c r="BT809" s="3"/>
      <c r="BU809" s="8"/>
      <c r="BV809" s="8"/>
      <c r="BW809" s="3"/>
      <c r="BX809" s="3"/>
      <c r="BY809" s="9"/>
      <c r="BZ809" s="9"/>
      <c r="CA809" s="3"/>
      <c r="CB809" s="3"/>
      <c r="CC809" s="8"/>
      <c r="CD809" s="8"/>
      <c r="CE809" s="8"/>
      <c r="CF809" s="8"/>
      <c r="CG809" s="8"/>
      <c r="CH809" s="8"/>
      <c r="CI809" s="8"/>
      <c r="CJ809" s="8"/>
      <c r="CK809" s="8"/>
      <c r="CL809" s="8"/>
      <c r="CM809" s="8"/>
      <c r="CN809" s="8"/>
      <c r="CO809" s="8"/>
      <c r="CP809" s="8"/>
      <c r="CQ809" s="8"/>
      <c r="CR809" s="8"/>
      <c r="CS809" s="8"/>
      <c r="CT809" s="8"/>
      <c r="CU809" s="8"/>
      <c r="CV809" s="8"/>
      <c r="CW809" s="8"/>
      <c r="CX809" s="8"/>
      <c r="CY809" s="8"/>
      <c r="CZ809" s="8"/>
      <c r="DA809" s="8"/>
      <c r="DB809" s="8"/>
      <c r="DC809" s="8"/>
      <c r="DD809" s="8"/>
      <c r="DE809" s="8"/>
      <c r="DF809" s="8"/>
      <c r="DG809" s="8"/>
      <c r="DH809" s="8"/>
      <c r="DI809" s="8"/>
      <c r="DJ809" s="8"/>
      <c r="DK809" s="8"/>
      <c r="DL809" s="8"/>
      <c r="DM809" s="8"/>
      <c r="DN809" s="8"/>
      <c r="DO809" s="8"/>
      <c r="DP809" s="8"/>
      <c r="DQ809" s="8"/>
      <c r="DR809" s="8"/>
      <c r="DS809" s="8"/>
      <c r="DT809" s="8"/>
    </row>
    <row r="810" spans="1:124" ht="16" x14ac:dyDescent="0.2">
      <c r="A810" s="20"/>
      <c r="B810" s="2"/>
      <c r="C810" s="3"/>
      <c r="D810" s="4"/>
      <c r="E810" s="3"/>
      <c r="F810" s="3"/>
      <c r="G810" s="5"/>
      <c r="H810" s="3"/>
      <c r="I810" s="3"/>
      <c r="J810" s="3"/>
      <c r="K810" s="3"/>
      <c r="L810" s="6"/>
      <c r="M810" s="3"/>
      <c r="N810" s="3"/>
      <c r="O810" s="7"/>
      <c r="P810" s="20"/>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3"/>
      <c r="BC810" s="3"/>
      <c r="BD810" s="8"/>
      <c r="BE810" s="8"/>
      <c r="BF810" s="8"/>
      <c r="BG810" s="3"/>
      <c r="BH810" s="3"/>
      <c r="BI810" s="8"/>
      <c r="BJ810" s="8"/>
      <c r="BK810" s="3"/>
      <c r="BL810" s="3"/>
      <c r="BM810" s="8"/>
      <c r="BN810" s="8"/>
      <c r="BO810" s="3"/>
      <c r="BP810" s="3"/>
      <c r="BQ810" s="8"/>
      <c r="BR810" s="8"/>
      <c r="BS810" s="3"/>
      <c r="BT810" s="3"/>
      <c r="BU810" s="8"/>
      <c r="BV810" s="8"/>
      <c r="BW810" s="3"/>
      <c r="BX810" s="3"/>
      <c r="BY810" s="9"/>
      <c r="BZ810" s="9"/>
      <c r="CA810" s="3"/>
      <c r="CB810" s="3"/>
      <c r="CC810" s="8"/>
      <c r="CD810" s="8"/>
      <c r="CE810" s="8"/>
      <c r="CF810" s="8"/>
      <c r="CG810" s="8"/>
      <c r="CH810" s="8"/>
      <c r="CI810" s="8"/>
      <c r="CJ810" s="8"/>
      <c r="CK810" s="8"/>
      <c r="CL810" s="8"/>
      <c r="CM810" s="8"/>
      <c r="CN810" s="8"/>
      <c r="CO810" s="8"/>
      <c r="CP810" s="8"/>
      <c r="CQ810" s="8"/>
      <c r="CR810" s="8"/>
      <c r="CS810" s="8"/>
      <c r="CT810" s="8"/>
      <c r="CU810" s="8"/>
      <c r="CV810" s="8"/>
      <c r="CW810" s="8"/>
      <c r="CX810" s="8"/>
      <c r="CY810" s="8"/>
      <c r="CZ810" s="8"/>
      <c r="DA810" s="8"/>
      <c r="DB810" s="8"/>
      <c r="DC810" s="8"/>
      <c r="DD810" s="8"/>
      <c r="DE810" s="8"/>
      <c r="DF810" s="8"/>
      <c r="DG810" s="8"/>
      <c r="DH810" s="8"/>
      <c r="DI810" s="8"/>
      <c r="DJ810" s="8"/>
      <c r="DK810" s="8"/>
      <c r="DL810" s="8"/>
      <c r="DM810" s="8"/>
      <c r="DN810" s="8"/>
      <c r="DO810" s="8"/>
      <c r="DP810" s="8"/>
      <c r="DQ810" s="8"/>
      <c r="DR810" s="8"/>
      <c r="DS810" s="8"/>
      <c r="DT810" s="8"/>
    </row>
    <row r="811" spans="1:124" ht="16" x14ac:dyDescent="0.2">
      <c r="A811" s="20"/>
      <c r="B811" s="2"/>
      <c r="C811" s="3"/>
      <c r="D811" s="4"/>
      <c r="E811" s="3"/>
      <c r="F811" s="3"/>
      <c r="G811" s="5"/>
      <c r="H811" s="3"/>
      <c r="I811" s="3"/>
      <c r="J811" s="3"/>
      <c r="K811" s="3"/>
      <c r="L811" s="6"/>
      <c r="M811" s="3"/>
      <c r="N811" s="3"/>
      <c r="O811" s="7"/>
      <c r="P811" s="20"/>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3"/>
      <c r="BC811" s="3"/>
      <c r="BD811" s="8"/>
      <c r="BE811" s="8"/>
      <c r="BF811" s="8"/>
      <c r="BG811" s="3"/>
      <c r="BH811" s="3"/>
      <c r="BI811" s="8"/>
      <c r="BJ811" s="8"/>
      <c r="BK811" s="3"/>
      <c r="BL811" s="3"/>
      <c r="BM811" s="8"/>
      <c r="BN811" s="8"/>
      <c r="BO811" s="3"/>
      <c r="BP811" s="3"/>
      <c r="BQ811" s="8"/>
      <c r="BR811" s="8"/>
      <c r="BS811" s="3"/>
      <c r="BT811" s="3"/>
      <c r="BU811" s="8"/>
      <c r="BV811" s="8"/>
      <c r="BW811" s="3"/>
      <c r="BX811" s="3"/>
      <c r="BY811" s="9"/>
      <c r="BZ811" s="9"/>
      <c r="CA811" s="3"/>
      <c r="CB811" s="3"/>
      <c r="CC811" s="8"/>
      <c r="CD811" s="8"/>
      <c r="CE811" s="8"/>
      <c r="CF811" s="8"/>
      <c r="CG811" s="8"/>
      <c r="CH811" s="8"/>
      <c r="CI811" s="8"/>
      <c r="CJ811" s="8"/>
      <c r="CK811" s="8"/>
      <c r="CL811" s="8"/>
      <c r="CM811" s="8"/>
      <c r="CN811" s="8"/>
      <c r="CO811" s="8"/>
      <c r="CP811" s="8"/>
      <c r="CQ811" s="8"/>
      <c r="CR811" s="8"/>
      <c r="CS811" s="8"/>
      <c r="CT811" s="8"/>
      <c r="CU811" s="8"/>
      <c r="CV811" s="8"/>
      <c r="CW811" s="8"/>
      <c r="CX811" s="8"/>
      <c r="CY811" s="8"/>
      <c r="CZ811" s="8"/>
      <c r="DA811" s="8"/>
      <c r="DB811" s="8"/>
      <c r="DC811" s="8"/>
      <c r="DD811" s="8"/>
      <c r="DE811" s="8"/>
      <c r="DF811" s="8"/>
      <c r="DG811" s="8"/>
      <c r="DH811" s="8"/>
      <c r="DI811" s="8"/>
      <c r="DJ811" s="8"/>
      <c r="DK811" s="8"/>
      <c r="DL811" s="8"/>
      <c r="DM811" s="8"/>
      <c r="DN811" s="8"/>
      <c r="DO811" s="8"/>
      <c r="DP811" s="8"/>
      <c r="DQ811" s="8"/>
      <c r="DR811" s="8"/>
      <c r="DS811" s="8"/>
      <c r="DT811" s="8"/>
    </row>
    <row r="812" spans="1:124" ht="16" x14ac:dyDescent="0.2">
      <c r="A812" s="20"/>
      <c r="B812" s="2"/>
      <c r="C812" s="3"/>
      <c r="D812" s="4"/>
      <c r="E812" s="3"/>
      <c r="F812" s="3"/>
      <c r="G812" s="5"/>
      <c r="H812" s="3"/>
      <c r="I812" s="3"/>
      <c r="J812" s="3"/>
      <c r="K812" s="3"/>
      <c r="L812" s="6"/>
      <c r="M812" s="3"/>
      <c r="N812" s="3"/>
      <c r="O812" s="7"/>
      <c r="P812" s="20"/>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3"/>
      <c r="BC812" s="3"/>
      <c r="BD812" s="8"/>
      <c r="BE812" s="8"/>
      <c r="BF812" s="8"/>
      <c r="BG812" s="3"/>
      <c r="BH812" s="3"/>
      <c r="BI812" s="8"/>
      <c r="BJ812" s="8"/>
      <c r="BK812" s="3"/>
      <c r="BL812" s="3"/>
      <c r="BM812" s="8"/>
      <c r="BN812" s="8"/>
      <c r="BO812" s="3"/>
      <c r="BP812" s="3"/>
      <c r="BQ812" s="8"/>
      <c r="BR812" s="8"/>
      <c r="BS812" s="3"/>
      <c r="BT812" s="3"/>
      <c r="BU812" s="8"/>
      <c r="BV812" s="8"/>
      <c r="BW812" s="3"/>
      <c r="BX812" s="3"/>
      <c r="BY812" s="9"/>
      <c r="BZ812" s="9"/>
      <c r="CA812" s="3"/>
      <c r="CB812" s="3"/>
      <c r="CC812" s="8"/>
      <c r="CD812" s="8"/>
      <c r="CE812" s="8"/>
      <c r="CF812" s="8"/>
      <c r="CG812" s="8"/>
      <c r="CH812" s="8"/>
      <c r="CI812" s="8"/>
      <c r="CJ812" s="8"/>
      <c r="CK812" s="8"/>
      <c r="CL812" s="8"/>
      <c r="CM812" s="8"/>
      <c r="CN812" s="8"/>
      <c r="CO812" s="8"/>
      <c r="CP812" s="8"/>
      <c r="CQ812" s="8"/>
      <c r="CR812" s="8"/>
      <c r="CS812" s="8"/>
      <c r="CT812" s="8"/>
      <c r="CU812" s="8"/>
      <c r="CV812" s="8"/>
      <c r="CW812" s="8"/>
      <c r="CX812" s="8"/>
      <c r="CY812" s="8"/>
      <c r="CZ812" s="8"/>
      <c r="DA812" s="8"/>
      <c r="DB812" s="8"/>
      <c r="DC812" s="8"/>
      <c r="DD812" s="8"/>
      <c r="DE812" s="8"/>
      <c r="DF812" s="8"/>
      <c r="DG812" s="8"/>
      <c r="DH812" s="8"/>
      <c r="DI812" s="8"/>
      <c r="DJ812" s="8"/>
      <c r="DK812" s="8"/>
      <c r="DL812" s="8"/>
      <c r="DM812" s="8"/>
      <c r="DN812" s="8"/>
      <c r="DO812" s="8"/>
      <c r="DP812" s="8"/>
      <c r="DQ812" s="8"/>
      <c r="DR812" s="8"/>
      <c r="DS812" s="8"/>
      <c r="DT812" s="8"/>
    </row>
    <row r="813" spans="1:124" ht="16" x14ac:dyDescent="0.2">
      <c r="A813" s="20"/>
      <c r="B813" s="2"/>
      <c r="C813" s="3"/>
      <c r="D813" s="4"/>
      <c r="E813" s="3"/>
      <c r="F813" s="3"/>
      <c r="G813" s="5"/>
      <c r="H813" s="3"/>
      <c r="I813" s="3"/>
      <c r="J813" s="3"/>
      <c r="K813" s="3"/>
      <c r="L813" s="6"/>
      <c r="M813" s="3"/>
      <c r="N813" s="3"/>
      <c r="O813" s="7"/>
      <c r="P813" s="20"/>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3"/>
      <c r="BC813" s="3"/>
      <c r="BD813" s="8"/>
      <c r="BE813" s="8"/>
      <c r="BF813" s="8"/>
      <c r="BG813" s="3"/>
      <c r="BH813" s="3"/>
      <c r="BI813" s="8"/>
      <c r="BJ813" s="8"/>
      <c r="BK813" s="3"/>
      <c r="BL813" s="3"/>
      <c r="BM813" s="8"/>
      <c r="BN813" s="8"/>
      <c r="BO813" s="3"/>
      <c r="BP813" s="3"/>
      <c r="BQ813" s="8"/>
      <c r="BR813" s="8"/>
      <c r="BS813" s="3"/>
      <c r="BT813" s="3"/>
      <c r="BU813" s="8"/>
      <c r="BV813" s="8"/>
      <c r="BW813" s="3"/>
      <c r="BX813" s="3"/>
      <c r="BY813" s="9"/>
      <c r="BZ813" s="9"/>
      <c r="CA813" s="3"/>
      <c r="CB813" s="3"/>
      <c r="CC813" s="8"/>
      <c r="CD813" s="8"/>
      <c r="CE813" s="8"/>
      <c r="CF813" s="8"/>
      <c r="CG813" s="8"/>
      <c r="CH813" s="8"/>
      <c r="CI813" s="8"/>
      <c r="CJ813" s="8"/>
      <c r="CK813" s="8"/>
      <c r="CL813" s="8"/>
      <c r="CM813" s="8"/>
      <c r="CN813" s="8"/>
      <c r="CO813" s="8"/>
      <c r="CP813" s="8"/>
      <c r="CQ813" s="8"/>
      <c r="CR813" s="8"/>
      <c r="CS813" s="8"/>
      <c r="CT813" s="8"/>
      <c r="CU813" s="8"/>
      <c r="CV813" s="8"/>
      <c r="CW813" s="8"/>
      <c r="CX813" s="8"/>
      <c r="CY813" s="8"/>
      <c r="CZ813" s="8"/>
      <c r="DA813" s="8"/>
      <c r="DB813" s="8"/>
      <c r="DC813" s="8"/>
      <c r="DD813" s="8"/>
      <c r="DE813" s="8"/>
      <c r="DF813" s="8"/>
      <c r="DG813" s="8"/>
      <c r="DH813" s="8"/>
      <c r="DI813" s="8"/>
      <c r="DJ813" s="8"/>
      <c r="DK813" s="8"/>
      <c r="DL813" s="8"/>
      <c r="DM813" s="8"/>
      <c r="DN813" s="8"/>
      <c r="DO813" s="8"/>
      <c r="DP813" s="8"/>
      <c r="DQ813" s="8"/>
      <c r="DR813" s="8"/>
      <c r="DS813" s="8"/>
      <c r="DT813" s="8"/>
    </row>
    <row r="814" spans="1:124" ht="16" x14ac:dyDescent="0.2">
      <c r="A814" s="20"/>
      <c r="B814" s="2"/>
      <c r="C814" s="3"/>
      <c r="D814" s="4"/>
      <c r="E814" s="3"/>
      <c r="F814" s="3"/>
      <c r="G814" s="5"/>
      <c r="H814" s="3"/>
      <c r="I814" s="3"/>
      <c r="J814" s="3"/>
      <c r="K814" s="3"/>
      <c r="L814" s="6"/>
      <c r="M814" s="3"/>
      <c r="N814" s="3"/>
      <c r="O814" s="7"/>
      <c r="P814" s="20"/>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3"/>
      <c r="BC814" s="3"/>
      <c r="BD814" s="8"/>
      <c r="BE814" s="8"/>
      <c r="BF814" s="8"/>
      <c r="BG814" s="3"/>
      <c r="BH814" s="3"/>
      <c r="BI814" s="8"/>
      <c r="BJ814" s="8"/>
      <c r="BK814" s="3"/>
      <c r="BL814" s="3"/>
      <c r="BM814" s="8"/>
      <c r="BN814" s="8"/>
      <c r="BO814" s="3"/>
      <c r="BP814" s="3"/>
      <c r="BQ814" s="8"/>
      <c r="BR814" s="8"/>
      <c r="BS814" s="3"/>
      <c r="BT814" s="3"/>
      <c r="BU814" s="8"/>
      <c r="BV814" s="8"/>
      <c r="BW814" s="3"/>
      <c r="BX814" s="3"/>
      <c r="BY814" s="9"/>
      <c r="BZ814" s="9"/>
      <c r="CA814" s="3"/>
      <c r="CB814" s="3"/>
      <c r="CC814" s="8"/>
      <c r="CD814" s="8"/>
      <c r="CE814" s="8"/>
      <c r="CF814" s="8"/>
      <c r="CG814" s="8"/>
      <c r="CH814" s="8"/>
      <c r="CI814" s="8"/>
      <c r="CJ814" s="8"/>
      <c r="CK814" s="8"/>
      <c r="CL814" s="8"/>
      <c r="CM814" s="8"/>
      <c r="CN814" s="8"/>
      <c r="CO814" s="8"/>
      <c r="CP814" s="8"/>
      <c r="CQ814" s="8"/>
      <c r="CR814" s="8"/>
      <c r="CS814" s="8"/>
      <c r="CT814" s="8"/>
      <c r="CU814" s="8"/>
      <c r="CV814" s="8"/>
      <c r="CW814" s="8"/>
      <c r="CX814" s="8"/>
      <c r="CY814" s="8"/>
      <c r="CZ814" s="8"/>
      <c r="DA814" s="8"/>
      <c r="DB814" s="8"/>
      <c r="DC814" s="8"/>
      <c r="DD814" s="8"/>
      <c r="DE814" s="8"/>
      <c r="DF814" s="8"/>
      <c r="DG814" s="8"/>
      <c r="DH814" s="8"/>
      <c r="DI814" s="8"/>
      <c r="DJ814" s="8"/>
      <c r="DK814" s="8"/>
      <c r="DL814" s="8"/>
      <c r="DM814" s="8"/>
      <c r="DN814" s="8"/>
      <c r="DO814" s="8"/>
      <c r="DP814" s="8"/>
      <c r="DQ814" s="8"/>
      <c r="DR814" s="8"/>
      <c r="DS814" s="8"/>
      <c r="DT814" s="8"/>
    </row>
    <row r="815" spans="1:124" ht="16" x14ac:dyDescent="0.2">
      <c r="A815" s="20"/>
      <c r="B815" s="2"/>
      <c r="C815" s="3"/>
      <c r="D815" s="4"/>
      <c r="E815" s="3"/>
      <c r="F815" s="3"/>
      <c r="G815" s="5"/>
      <c r="H815" s="3"/>
      <c r="I815" s="3"/>
      <c r="J815" s="3"/>
      <c r="K815" s="3"/>
      <c r="L815" s="6"/>
      <c r="M815" s="3"/>
      <c r="N815" s="3"/>
      <c r="O815" s="7"/>
      <c r="P815" s="20"/>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3"/>
      <c r="BC815" s="3"/>
      <c r="BD815" s="8"/>
      <c r="BE815" s="8"/>
      <c r="BF815" s="8"/>
      <c r="BG815" s="3"/>
      <c r="BH815" s="3"/>
      <c r="BI815" s="8"/>
      <c r="BJ815" s="8"/>
      <c r="BK815" s="3"/>
      <c r="BL815" s="3"/>
      <c r="BM815" s="8"/>
      <c r="BN815" s="8"/>
      <c r="BO815" s="3"/>
      <c r="BP815" s="3"/>
      <c r="BQ815" s="8"/>
      <c r="BR815" s="8"/>
      <c r="BS815" s="3"/>
      <c r="BT815" s="3"/>
      <c r="BU815" s="8"/>
      <c r="BV815" s="8"/>
      <c r="BW815" s="3"/>
      <c r="BX815" s="3"/>
      <c r="BY815" s="9"/>
      <c r="BZ815" s="9"/>
      <c r="CA815" s="3"/>
      <c r="CB815" s="3"/>
      <c r="CC815" s="8"/>
      <c r="CD815" s="8"/>
      <c r="CE815" s="8"/>
      <c r="CF815" s="8"/>
      <c r="CG815" s="8"/>
      <c r="CH815" s="8"/>
      <c r="CI815" s="8"/>
      <c r="CJ815" s="8"/>
      <c r="CK815" s="8"/>
      <c r="CL815" s="8"/>
      <c r="CM815" s="8"/>
      <c r="CN815" s="8"/>
      <c r="CO815" s="8"/>
      <c r="CP815" s="8"/>
      <c r="CQ815" s="8"/>
      <c r="CR815" s="8"/>
      <c r="CS815" s="8"/>
      <c r="CT815" s="8"/>
      <c r="CU815" s="8"/>
      <c r="CV815" s="8"/>
      <c r="CW815" s="8"/>
      <c r="CX815" s="8"/>
      <c r="CY815" s="8"/>
      <c r="CZ815" s="8"/>
      <c r="DA815" s="8"/>
      <c r="DB815" s="8"/>
      <c r="DC815" s="8"/>
      <c r="DD815" s="8"/>
      <c r="DE815" s="8"/>
      <c r="DF815" s="8"/>
      <c r="DG815" s="8"/>
      <c r="DH815" s="8"/>
      <c r="DI815" s="8"/>
      <c r="DJ815" s="8"/>
      <c r="DK815" s="8"/>
      <c r="DL815" s="8"/>
      <c r="DM815" s="8"/>
      <c r="DN815" s="8"/>
      <c r="DO815" s="8"/>
      <c r="DP815" s="8"/>
      <c r="DQ815" s="8"/>
      <c r="DR815" s="8"/>
      <c r="DS815" s="8"/>
      <c r="DT815" s="8"/>
    </row>
    <row r="816" spans="1:124" ht="16" x14ac:dyDescent="0.2">
      <c r="A816" s="20"/>
      <c r="B816" s="2"/>
      <c r="C816" s="3"/>
      <c r="D816" s="4"/>
      <c r="E816" s="3"/>
      <c r="F816" s="3"/>
      <c r="G816" s="5"/>
      <c r="H816" s="3"/>
      <c r="I816" s="3"/>
      <c r="J816" s="3"/>
      <c r="K816" s="3"/>
      <c r="L816" s="6"/>
      <c r="M816" s="3"/>
      <c r="N816" s="3"/>
      <c r="O816" s="7"/>
      <c r="P816" s="20"/>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3"/>
      <c r="BC816" s="3"/>
      <c r="BD816" s="8"/>
      <c r="BE816" s="8"/>
      <c r="BF816" s="8"/>
      <c r="BG816" s="3"/>
      <c r="BH816" s="3"/>
      <c r="BI816" s="8"/>
      <c r="BJ816" s="8"/>
      <c r="BK816" s="3"/>
      <c r="BL816" s="3"/>
      <c r="BM816" s="8"/>
      <c r="BN816" s="8"/>
      <c r="BO816" s="3"/>
      <c r="BP816" s="3"/>
      <c r="BQ816" s="8"/>
      <c r="BR816" s="8"/>
      <c r="BS816" s="3"/>
      <c r="BT816" s="3"/>
      <c r="BU816" s="8"/>
      <c r="BV816" s="8"/>
      <c r="BW816" s="3"/>
      <c r="BX816" s="3"/>
      <c r="BY816" s="9"/>
      <c r="BZ816" s="9"/>
      <c r="CA816" s="3"/>
      <c r="CB816" s="3"/>
      <c r="CC816" s="8"/>
      <c r="CD816" s="8"/>
      <c r="CE816" s="8"/>
      <c r="CF816" s="8"/>
      <c r="CG816" s="8"/>
      <c r="CH816" s="8"/>
      <c r="CI816" s="8"/>
      <c r="CJ816" s="8"/>
      <c r="CK816" s="8"/>
      <c r="CL816" s="8"/>
      <c r="CM816" s="8"/>
      <c r="CN816" s="8"/>
      <c r="CO816" s="8"/>
      <c r="CP816" s="8"/>
      <c r="CQ816" s="8"/>
      <c r="CR816" s="8"/>
      <c r="CS816" s="8"/>
      <c r="CT816" s="8"/>
      <c r="CU816" s="8"/>
      <c r="CV816" s="8"/>
      <c r="CW816" s="8"/>
      <c r="CX816" s="8"/>
      <c r="CY816" s="8"/>
      <c r="CZ816" s="8"/>
      <c r="DA816" s="8"/>
      <c r="DB816" s="8"/>
      <c r="DC816" s="8"/>
      <c r="DD816" s="8"/>
      <c r="DE816" s="8"/>
      <c r="DF816" s="8"/>
      <c r="DG816" s="8"/>
      <c r="DH816" s="8"/>
      <c r="DI816" s="8"/>
      <c r="DJ816" s="8"/>
      <c r="DK816" s="8"/>
      <c r="DL816" s="8"/>
      <c r="DM816" s="8"/>
      <c r="DN816" s="8"/>
      <c r="DO816" s="8"/>
      <c r="DP816" s="8"/>
      <c r="DQ816" s="8"/>
      <c r="DR816" s="8"/>
      <c r="DS816" s="8"/>
      <c r="DT816" s="8"/>
    </row>
    <row r="817" spans="1:124" ht="16" x14ac:dyDescent="0.2">
      <c r="A817" s="20"/>
      <c r="B817" s="2"/>
      <c r="C817" s="3"/>
      <c r="D817" s="4"/>
      <c r="E817" s="3"/>
      <c r="F817" s="3"/>
      <c r="G817" s="5"/>
      <c r="H817" s="3"/>
      <c r="I817" s="3"/>
      <c r="J817" s="3"/>
      <c r="K817" s="3"/>
      <c r="L817" s="6"/>
      <c r="M817" s="3"/>
      <c r="N817" s="3"/>
      <c r="O817" s="7"/>
      <c r="P817" s="20"/>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3"/>
      <c r="BC817" s="3"/>
      <c r="BD817" s="8"/>
      <c r="BE817" s="8"/>
      <c r="BF817" s="8"/>
      <c r="BG817" s="3"/>
      <c r="BH817" s="3"/>
      <c r="BI817" s="8"/>
      <c r="BJ817" s="8"/>
      <c r="BK817" s="3"/>
      <c r="BL817" s="3"/>
      <c r="BM817" s="8"/>
      <c r="BN817" s="8"/>
      <c r="BO817" s="3"/>
      <c r="BP817" s="3"/>
      <c r="BQ817" s="8"/>
      <c r="BR817" s="8"/>
      <c r="BS817" s="3"/>
      <c r="BT817" s="3"/>
      <c r="BU817" s="8"/>
      <c r="BV817" s="8"/>
      <c r="BW817" s="3"/>
      <c r="BX817" s="3"/>
      <c r="BY817" s="9"/>
      <c r="BZ817" s="9"/>
      <c r="CA817" s="3"/>
      <c r="CB817" s="3"/>
      <c r="CC817" s="8"/>
      <c r="CD817" s="8"/>
      <c r="CE817" s="8"/>
      <c r="CF817" s="8"/>
      <c r="CG817" s="8"/>
      <c r="CH817" s="8"/>
      <c r="CI817" s="8"/>
      <c r="CJ817" s="8"/>
      <c r="CK817" s="8"/>
      <c r="CL817" s="8"/>
      <c r="CM817" s="8"/>
      <c r="CN817" s="8"/>
      <c r="CO817" s="8"/>
      <c r="CP817" s="8"/>
      <c r="CQ817" s="8"/>
      <c r="CR817" s="8"/>
      <c r="CS817" s="8"/>
      <c r="CT817" s="8"/>
      <c r="CU817" s="8"/>
      <c r="CV817" s="8"/>
      <c r="CW817" s="8"/>
      <c r="CX817" s="8"/>
      <c r="CY817" s="8"/>
      <c r="CZ817" s="8"/>
      <c r="DA817" s="8"/>
      <c r="DB817" s="8"/>
      <c r="DC817" s="8"/>
      <c r="DD817" s="8"/>
      <c r="DE817" s="8"/>
      <c r="DF817" s="8"/>
      <c r="DG817" s="8"/>
      <c r="DH817" s="8"/>
      <c r="DI817" s="8"/>
      <c r="DJ817" s="8"/>
      <c r="DK817" s="8"/>
      <c r="DL817" s="8"/>
      <c r="DM817" s="8"/>
      <c r="DN817" s="8"/>
      <c r="DO817" s="8"/>
      <c r="DP817" s="8"/>
      <c r="DQ817" s="8"/>
      <c r="DR817" s="8"/>
      <c r="DS817" s="8"/>
      <c r="DT817" s="8"/>
    </row>
    <row r="818" spans="1:124" ht="16" x14ac:dyDescent="0.2">
      <c r="A818" s="20"/>
      <c r="B818" s="2"/>
      <c r="C818" s="3"/>
      <c r="D818" s="4"/>
      <c r="E818" s="3"/>
      <c r="F818" s="3"/>
      <c r="G818" s="5"/>
      <c r="H818" s="3"/>
      <c r="I818" s="3"/>
      <c r="J818" s="3"/>
      <c r="K818" s="3"/>
      <c r="L818" s="6"/>
      <c r="M818" s="3"/>
      <c r="N818" s="3"/>
      <c r="O818" s="7"/>
      <c r="P818" s="20"/>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3"/>
      <c r="BC818" s="3"/>
      <c r="BD818" s="8"/>
      <c r="BE818" s="8"/>
      <c r="BF818" s="8"/>
      <c r="BG818" s="3"/>
      <c r="BH818" s="3"/>
      <c r="BI818" s="8"/>
      <c r="BJ818" s="8"/>
      <c r="BK818" s="3"/>
      <c r="BL818" s="3"/>
      <c r="BM818" s="8"/>
      <c r="BN818" s="8"/>
      <c r="BO818" s="3"/>
      <c r="BP818" s="3"/>
      <c r="BQ818" s="8"/>
      <c r="BR818" s="8"/>
      <c r="BS818" s="3"/>
      <c r="BT818" s="3"/>
      <c r="BU818" s="8"/>
      <c r="BV818" s="8"/>
      <c r="BW818" s="3"/>
      <c r="BX818" s="3"/>
      <c r="BY818" s="9"/>
      <c r="BZ818" s="9"/>
      <c r="CA818" s="3"/>
      <c r="CB818" s="3"/>
      <c r="CC818" s="8"/>
      <c r="CD818" s="8"/>
      <c r="CE818" s="8"/>
      <c r="CF818" s="8"/>
      <c r="CG818" s="8"/>
      <c r="CH818" s="8"/>
      <c r="CI818" s="8"/>
      <c r="CJ818" s="8"/>
      <c r="CK818" s="8"/>
      <c r="CL818" s="8"/>
      <c r="CM818" s="8"/>
      <c r="CN818" s="8"/>
      <c r="CO818" s="8"/>
      <c r="CP818" s="8"/>
      <c r="CQ818" s="8"/>
      <c r="CR818" s="8"/>
      <c r="CS818" s="8"/>
      <c r="CT818" s="8"/>
      <c r="CU818" s="8"/>
      <c r="CV818" s="8"/>
      <c r="CW818" s="8"/>
      <c r="CX818" s="8"/>
      <c r="CY818" s="8"/>
      <c r="CZ818" s="8"/>
      <c r="DA818" s="8"/>
      <c r="DB818" s="8"/>
      <c r="DC818" s="8"/>
      <c r="DD818" s="8"/>
      <c r="DE818" s="8"/>
      <c r="DF818" s="8"/>
      <c r="DG818" s="8"/>
      <c r="DH818" s="8"/>
      <c r="DI818" s="8"/>
      <c r="DJ818" s="8"/>
      <c r="DK818" s="8"/>
      <c r="DL818" s="8"/>
      <c r="DM818" s="8"/>
      <c r="DN818" s="8"/>
      <c r="DO818" s="8"/>
      <c r="DP818" s="8"/>
      <c r="DQ818" s="8"/>
      <c r="DR818" s="8"/>
      <c r="DS818" s="8"/>
      <c r="DT818" s="8"/>
    </row>
    <row r="819" spans="1:124" ht="16" x14ac:dyDescent="0.2">
      <c r="A819" s="20"/>
      <c r="B819" s="2"/>
      <c r="C819" s="3"/>
      <c r="D819" s="4"/>
      <c r="E819" s="3"/>
      <c r="F819" s="3"/>
      <c r="G819" s="5"/>
      <c r="H819" s="3"/>
      <c r="I819" s="3"/>
      <c r="J819" s="3"/>
      <c r="K819" s="3"/>
      <c r="L819" s="6"/>
      <c r="M819" s="3"/>
      <c r="N819" s="3"/>
      <c r="O819" s="7"/>
      <c r="P819" s="20"/>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3"/>
      <c r="BC819" s="3"/>
      <c r="BD819" s="8"/>
      <c r="BE819" s="8"/>
      <c r="BF819" s="8"/>
      <c r="BG819" s="3"/>
      <c r="BH819" s="3"/>
      <c r="BI819" s="8"/>
      <c r="BJ819" s="8"/>
      <c r="BK819" s="3"/>
      <c r="BL819" s="3"/>
      <c r="BM819" s="8"/>
      <c r="BN819" s="8"/>
      <c r="BO819" s="3"/>
      <c r="BP819" s="3"/>
      <c r="BQ819" s="8"/>
      <c r="BR819" s="8"/>
      <c r="BS819" s="3"/>
      <c r="BT819" s="3"/>
      <c r="BU819" s="8"/>
      <c r="BV819" s="8"/>
      <c r="BW819" s="3"/>
      <c r="BX819" s="3"/>
      <c r="BY819" s="9"/>
      <c r="BZ819" s="9"/>
      <c r="CA819" s="3"/>
      <c r="CB819" s="3"/>
      <c r="CC819" s="8"/>
      <c r="CD819" s="8"/>
      <c r="CE819" s="8"/>
      <c r="CF819" s="8"/>
      <c r="CG819" s="8"/>
      <c r="CH819" s="8"/>
      <c r="CI819" s="8"/>
      <c r="CJ819" s="8"/>
      <c r="CK819" s="8"/>
      <c r="CL819" s="8"/>
      <c r="CM819" s="8"/>
      <c r="CN819" s="8"/>
      <c r="CO819" s="8"/>
      <c r="CP819" s="8"/>
      <c r="CQ819" s="8"/>
      <c r="CR819" s="8"/>
      <c r="CS819" s="8"/>
      <c r="CT819" s="8"/>
      <c r="CU819" s="8"/>
      <c r="CV819" s="8"/>
      <c r="CW819" s="8"/>
      <c r="CX819" s="8"/>
      <c r="CY819" s="8"/>
      <c r="CZ819" s="8"/>
      <c r="DA819" s="8"/>
      <c r="DB819" s="8"/>
      <c r="DC819" s="8"/>
      <c r="DD819" s="8"/>
      <c r="DE819" s="8"/>
      <c r="DF819" s="8"/>
      <c r="DG819" s="8"/>
      <c r="DH819" s="8"/>
      <c r="DI819" s="8"/>
      <c r="DJ819" s="8"/>
      <c r="DK819" s="8"/>
      <c r="DL819" s="8"/>
      <c r="DM819" s="8"/>
      <c r="DN819" s="8"/>
      <c r="DO819" s="8"/>
      <c r="DP819" s="8"/>
      <c r="DQ819" s="8"/>
      <c r="DR819" s="8"/>
      <c r="DS819" s="8"/>
      <c r="DT819" s="8"/>
    </row>
    <row r="820" spans="1:124" ht="16" x14ac:dyDescent="0.2">
      <c r="A820" s="20"/>
      <c r="B820" s="2"/>
      <c r="C820" s="3"/>
      <c r="D820" s="4"/>
      <c r="E820" s="3"/>
      <c r="F820" s="3"/>
      <c r="G820" s="5"/>
      <c r="H820" s="3"/>
      <c r="I820" s="3"/>
      <c r="J820" s="3"/>
      <c r="K820" s="3"/>
      <c r="L820" s="6"/>
      <c r="M820" s="3"/>
      <c r="N820" s="3"/>
      <c r="O820" s="7"/>
      <c r="P820" s="20"/>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3"/>
      <c r="BC820" s="3"/>
      <c r="BD820" s="8"/>
      <c r="BE820" s="8"/>
      <c r="BF820" s="8"/>
      <c r="BG820" s="3"/>
      <c r="BH820" s="3"/>
      <c r="BI820" s="8"/>
      <c r="BJ820" s="8"/>
      <c r="BK820" s="3"/>
      <c r="BL820" s="3"/>
      <c r="BM820" s="8"/>
      <c r="BN820" s="8"/>
      <c r="BO820" s="3"/>
      <c r="BP820" s="3"/>
      <c r="BQ820" s="8"/>
      <c r="BR820" s="8"/>
      <c r="BS820" s="3"/>
      <c r="BT820" s="3"/>
      <c r="BU820" s="8"/>
      <c r="BV820" s="8"/>
      <c r="BW820" s="3"/>
      <c r="BX820" s="3"/>
      <c r="BY820" s="9"/>
      <c r="BZ820" s="9"/>
      <c r="CA820" s="3"/>
      <c r="CB820" s="3"/>
      <c r="CC820" s="8"/>
      <c r="CD820" s="8"/>
      <c r="CE820" s="8"/>
      <c r="CF820" s="8"/>
      <c r="CG820" s="8"/>
      <c r="CH820" s="8"/>
      <c r="CI820" s="8"/>
      <c r="CJ820" s="8"/>
      <c r="CK820" s="8"/>
      <c r="CL820" s="8"/>
      <c r="CM820" s="8"/>
      <c r="CN820" s="8"/>
      <c r="CO820" s="8"/>
      <c r="CP820" s="8"/>
      <c r="CQ820" s="8"/>
      <c r="CR820" s="8"/>
      <c r="CS820" s="8"/>
      <c r="CT820" s="8"/>
      <c r="CU820" s="8"/>
      <c r="CV820" s="8"/>
      <c r="CW820" s="8"/>
      <c r="CX820" s="8"/>
      <c r="CY820" s="8"/>
      <c r="CZ820" s="8"/>
      <c r="DA820" s="8"/>
      <c r="DB820" s="8"/>
      <c r="DC820" s="8"/>
      <c r="DD820" s="8"/>
      <c r="DE820" s="8"/>
      <c r="DF820" s="8"/>
      <c r="DG820" s="8"/>
      <c r="DH820" s="8"/>
      <c r="DI820" s="8"/>
      <c r="DJ820" s="8"/>
      <c r="DK820" s="8"/>
      <c r="DL820" s="8"/>
      <c r="DM820" s="8"/>
      <c r="DN820" s="8"/>
      <c r="DO820" s="8"/>
      <c r="DP820" s="8"/>
      <c r="DQ820" s="8"/>
      <c r="DR820" s="8"/>
      <c r="DS820" s="8"/>
      <c r="DT820" s="8"/>
    </row>
    <row r="821" spans="1:124" ht="16" x14ac:dyDescent="0.2">
      <c r="A821" s="20"/>
      <c r="B821" s="2"/>
      <c r="C821" s="3"/>
      <c r="D821" s="4"/>
      <c r="E821" s="3"/>
      <c r="F821" s="3"/>
      <c r="G821" s="5"/>
      <c r="H821" s="3"/>
      <c r="I821" s="3"/>
      <c r="J821" s="3"/>
      <c r="K821" s="3"/>
      <c r="L821" s="6"/>
      <c r="M821" s="3"/>
      <c r="N821" s="3"/>
      <c r="O821" s="7"/>
      <c r="P821" s="20"/>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3"/>
      <c r="BC821" s="3"/>
      <c r="BD821" s="8"/>
      <c r="BE821" s="8"/>
      <c r="BF821" s="8"/>
      <c r="BG821" s="3"/>
      <c r="BH821" s="3"/>
      <c r="BI821" s="8"/>
      <c r="BJ821" s="8"/>
      <c r="BK821" s="3"/>
      <c r="BL821" s="3"/>
      <c r="BM821" s="8"/>
      <c r="BN821" s="8"/>
      <c r="BO821" s="3"/>
      <c r="BP821" s="3"/>
      <c r="BQ821" s="8"/>
      <c r="BR821" s="8"/>
      <c r="BS821" s="3"/>
      <c r="BT821" s="3"/>
      <c r="BU821" s="8"/>
      <c r="BV821" s="8"/>
      <c r="BW821" s="3"/>
      <c r="BX821" s="3"/>
      <c r="BY821" s="9"/>
      <c r="BZ821" s="9"/>
      <c r="CA821" s="3"/>
      <c r="CB821" s="3"/>
      <c r="CC821" s="8"/>
      <c r="CD821" s="8"/>
      <c r="CE821" s="8"/>
      <c r="CF821" s="8"/>
      <c r="CG821" s="8"/>
      <c r="CH821" s="8"/>
      <c r="CI821" s="8"/>
      <c r="CJ821" s="8"/>
      <c r="CK821" s="8"/>
      <c r="CL821" s="8"/>
      <c r="CM821" s="8"/>
      <c r="CN821" s="8"/>
      <c r="CO821" s="8"/>
      <c r="CP821" s="8"/>
      <c r="CQ821" s="8"/>
      <c r="CR821" s="8"/>
      <c r="CS821" s="8"/>
      <c r="CT821" s="8"/>
      <c r="CU821" s="8"/>
      <c r="CV821" s="8"/>
      <c r="CW821" s="8"/>
      <c r="CX821" s="8"/>
      <c r="CY821" s="8"/>
      <c r="CZ821" s="8"/>
      <c r="DA821" s="8"/>
      <c r="DB821" s="8"/>
      <c r="DC821" s="8"/>
      <c r="DD821" s="8"/>
      <c r="DE821" s="8"/>
      <c r="DF821" s="8"/>
      <c r="DG821" s="8"/>
      <c r="DH821" s="8"/>
      <c r="DI821" s="8"/>
      <c r="DJ821" s="8"/>
      <c r="DK821" s="8"/>
      <c r="DL821" s="8"/>
      <c r="DM821" s="8"/>
      <c r="DN821" s="8"/>
      <c r="DO821" s="8"/>
      <c r="DP821" s="8"/>
      <c r="DQ821" s="8"/>
      <c r="DR821" s="8"/>
      <c r="DS821" s="8"/>
      <c r="DT821" s="8"/>
    </row>
    <row r="822" spans="1:124" ht="16" x14ac:dyDescent="0.2">
      <c r="A822" s="20"/>
      <c r="B822" s="2"/>
      <c r="C822" s="3"/>
      <c r="D822" s="4"/>
      <c r="E822" s="3"/>
      <c r="F822" s="3"/>
      <c r="G822" s="5"/>
      <c r="H822" s="3"/>
      <c r="I822" s="3"/>
      <c r="J822" s="3"/>
      <c r="K822" s="3"/>
      <c r="L822" s="6"/>
      <c r="M822" s="3"/>
      <c r="N822" s="3"/>
      <c r="O822" s="7"/>
      <c r="P822" s="20"/>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3"/>
      <c r="BC822" s="3"/>
      <c r="BD822" s="8"/>
      <c r="BE822" s="8"/>
      <c r="BF822" s="8"/>
      <c r="BG822" s="3"/>
      <c r="BH822" s="3"/>
      <c r="BI822" s="8"/>
      <c r="BJ822" s="8"/>
      <c r="BK822" s="3"/>
      <c r="BL822" s="3"/>
      <c r="BM822" s="8"/>
      <c r="BN822" s="8"/>
      <c r="BO822" s="3"/>
      <c r="BP822" s="3"/>
      <c r="BQ822" s="8"/>
      <c r="BR822" s="8"/>
      <c r="BS822" s="3"/>
      <c r="BT822" s="3"/>
      <c r="BU822" s="8"/>
      <c r="BV822" s="8"/>
      <c r="BW822" s="3"/>
      <c r="BX822" s="3"/>
      <c r="BY822" s="9"/>
      <c r="BZ822" s="9"/>
      <c r="CA822" s="3"/>
      <c r="CB822" s="3"/>
      <c r="CC822" s="8"/>
      <c r="CD822" s="8"/>
      <c r="CE822" s="8"/>
      <c r="CF822" s="8"/>
      <c r="CG822" s="8"/>
      <c r="CH822" s="8"/>
      <c r="CI822" s="8"/>
      <c r="CJ822" s="8"/>
      <c r="CK822" s="8"/>
      <c r="CL822" s="8"/>
      <c r="CM822" s="8"/>
      <c r="CN822" s="8"/>
      <c r="CO822" s="8"/>
      <c r="CP822" s="8"/>
      <c r="CQ822" s="8"/>
      <c r="CR822" s="8"/>
      <c r="CS822" s="8"/>
      <c r="CT822" s="8"/>
      <c r="CU822" s="8"/>
      <c r="CV822" s="8"/>
      <c r="CW822" s="8"/>
      <c r="CX822" s="8"/>
      <c r="CY822" s="8"/>
      <c r="CZ822" s="8"/>
      <c r="DA822" s="8"/>
      <c r="DB822" s="8"/>
      <c r="DC822" s="8"/>
      <c r="DD822" s="8"/>
      <c r="DE822" s="8"/>
      <c r="DF822" s="8"/>
      <c r="DG822" s="8"/>
      <c r="DH822" s="8"/>
      <c r="DI822" s="8"/>
      <c r="DJ822" s="8"/>
      <c r="DK822" s="8"/>
      <c r="DL822" s="8"/>
      <c r="DM822" s="8"/>
      <c r="DN822" s="8"/>
      <c r="DO822" s="8"/>
      <c r="DP822" s="8"/>
      <c r="DQ822" s="8"/>
      <c r="DR822" s="8"/>
      <c r="DS822" s="8"/>
      <c r="DT822" s="8"/>
    </row>
    <row r="823" spans="1:124" ht="16" x14ac:dyDescent="0.2">
      <c r="A823" s="20"/>
      <c r="B823" s="2"/>
      <c r="C823" s="3"/>
      <c r="D823" s="4"/>
      <c r="E823" s="3"/>
      <c r="F823" s="3"/>
      <c r="G823" s="5"/>
      <c r="H823" s="3"/>
      <c r="I823" s="3"/>
      <c r="J823" s="3"/>
      <c r="K823" s="3"/>
      <c r="L823" s="6"/>
      <c r="M823" s="3"/>
      <c r="N823" s="3"/>
      <c r="O823" s="7"/>
      <c r="P823" s="20"/>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3"/>
      <c r="BC823" s="3"/>
      <c r="BD823" s="8"/>
      <c r="BE823" s="8"/>
      <c r="BF823" s="8"/>
      <c r="BG823" s="3"/>
      <c r="BH823" s="3"/>
      <c r="BI823" s="8"/>
      <c r="BJ823" s="8"/>
      <c r="BK823" s="3"/>
      <c r="BL823" s="3"/>
      <c r="BM823" s="8"/>
      <c r="BN823" s="8"/>
      <c r="BO823" s="3"/>
      <c r="BP823" s="3"/>
      <c r="BQ823" s="8"/>
      <c r="BR823" s="8"/>
      <c r="BS823" s="3"/>
      <c r="BT823" s="3"/>
      <c r="BU823" s="8"/>
      <c r="BV823" s="8"/>
      <c r="BW823" s="3"/>
      <c r="BX823" s="3"/>
      <c r="BY823" s="9"/>
      <c r="BZ823" s="9"/>
      <c r="CA823" s="3"/>
      <c r="CB823" s="3"/>
      <c r="CC823" s="8"/>
      <c r="CD823" s="8"/>
      <c r="CE823" s="8"/>
      <c r="CF823" s="8"/>
      <c r="CG823" s="8"/>
      <c r="CH823" s="8"/>
      <c r="CI823" s="8"/>
      <c r="CJ823" s="8"/>
      <c r="CK823" s="8"/>
      <c r="CL823" s="8"/>
      <c r="CM823" s="8"/>
      <c r="CN823" s="8"/>
      <c r="CO823" s="8"/>
      <c r="CP823" s="8"/>
      <c r="CQ823" s="8"/>
      <c r="CR823" s="8"/>
      <c r="CS823" s="8"/>
      <c r="CT823" s="8"/>
      <c r="CU823" s="8"/>
      <c r="CV823" s="8"/>
      <c r="CW823" s="8"/>
      <c r="CX823" s="8"/>
      <c r="CY823" s="8"/>
      <c r="CZ823" s="8"/>
      <c r="DA823" s="8"/>
      <c r="DB823" s="8"/>
      <c r="DC823" s="8"/>
      <c r="DD823" s="8"/>
      <c r="DE823" s="8"/>
      <c r="DF823" s="8"/>
      <c r="DG823" s="8"/>
      <c r="DH823" s="8"/>
      <c r="DI823" s="8"/>
      <c r="DJ823" s="8"/>
      <c r="DK823" s="8"/>
      <c r="DL823" s="8"/>
      <c r="DM823" s="8"/>
      <c r="DN823" s="8"/>
      <c r="DO823" s="8"/>
      <c r="DP823" s="8"/>
      <c r="DQ823" s="8"/>
      <c r="DR823" s="8"/>
      <c r="DS823" s="8"/>
      <c r="DT823" s="8"/>
    </row>
    <row r="824" spans="1:124" ht="16" x14ac:dyDescent="0.2">
      <c r="A824" s="20"/>
      <c r="B824" s="2"/>
      <c r="C824" s="3"/>
      <c r="D824" s="4"/>
      <c r="E824" s="3"/>
      <c r="F824" s="3"/>
      <c r="G824" s="5"/>
      <c r="H824" s="3"/>
      <c r="I824" s="3"/>
      <c r="J824" s="3"/>
      <c r="K824" s="3"/>
      <c r="L824" s="6"/>
      <c r="M824" s="3"/>
      <c r="N824" s="3"/>
      <c r="O824" s="7"/>
      <c r="P824" s="20"/>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3"/>
      <c r="BC824" s="3"/>
      <c r="BD824" s="8"/>
      <c r="BE824" s="8"/>
      <c r="BF824" s="8"/>
      <c r="BG824" s="3"/>
      <c r="BH824" s="3"/>
      <c r="BI824" s="8"/>
      <c r="BJ824" s="8"/>
      <c r="BK824" s="3"/>
      <c r="BL824" s="3"/>
      <c r="BM824" s="8"/>
      <c r="BN824" s="8"/>
      <c r="BO824" s="3"/>
      <c r="BP824" s="3"/>
      <c r="BQ824" s="8"/>
      <c r="BR824" s="8"/>
      <c r="BS824" s="3"/>
      <c r="BT824" s="3"/>
      <c r="BU824" s="8"/>
      <c r="BV824" s="8"/>
      <c r="BW824" s="3"/>
      <c r="BX824" s="3"/>
      <c r="BY824" s="9"/>
      <c r="BZ824" s="9"/>
      <c r="CA824" s="3"/>
      <c r="CB824" s="3"/>
      <c r="CC824" s="8"/>
      <c r="CD824" s="8"/>
      <c r="CE824" s="8"/>
      <c r="CF824" s="8"/>
      <c r="CG824" s="8"/>
      <c r="CH824" s="8"/>
      <c r="CI824" s="8"/>
      <c r="CJ824" s="8"/>
      <c r="CK824" s="8"/>
      <c r="CL824" s="8"/>
      <c r="CM824" s="8"/>
      <c r="CN824" s="8"/>
      <c r="CO824" s="8"/>
      <c r="CP824" s="8"/>
      <c r="CQ824" s="8"/>
      <c r="CR824" s="8"/>
      <c r="CS824" s="8"/>
      <c r="CT824" s="8"/>
      <c r="CU824" s="8"/>
      <c r="CV824" s="8"/>
      <c r="CW824" s="8"/>
      <c r="CX824" s="8"/>
      <c r="CY824" s="8"/>
      <c r="CZ824" s="8"/>
      <c r="DA824" s="8"/>
      <c r="DB824" s="8"/>
      <c r="DC824" s="8"/>
      <c r="DD824" s="8"/>
      <c r="DE824" s="8"/>
      <c r="DF824" s="8"/>
      <c r="DG824" s="8"/>
      <c r="DH824" s="8"/>
      <c r="DI824" s="8"/>
      <c r="DJ824" s="8"/>
      <c r="DK824" s="8"/>
      <c r="DL824" s="8"/>
      <c r="DM824" s="8"/>
      <c r="DN824" s="8"/>
      <c r="DO824" s="8"/>
      <c r="DP824" s="8"/>
      <c r="DQ824" s="8"/>
      <c r="DR824" s="8"/>
      <c r="DS824" s="8"/>
      <c r="DT824" s="8"/>
    </row>
    <row r="825" spans="1:124" ht="16" x14ac:dyDescent="0.2">
      <c r="A825" s="20"/>
      <c r="B825" s="2"/>
      <c r="C825" s="3"/>
      <c r="D825" s="4"/>
      <c r="E825" s="3"/>
      <c r="F825" s="3"/>
      <c r="G825" s="5"/>
      <c r="H825" s="3"/>
      <c r="I825" s="3"/>
      <c r="J825" s="3"/>
      <c r="K825" s="3"/>
      <c r="L825" s="6"/>
      <c r="M825" s="3"/>
      <c r="N825" s="3"/>
      <c r="O825" s="7"/>
      <c r="P825" s="20"/>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3"/>
      <c r="BC825" s="3"/>
      <c r="BD825" s="8"/>
      <c r="BE825" s="8"/>
      <c r="BF825" s="8"/>
      <c r="BG825" s="3"/>
      <c r="BH825" s="3"/>
      <c r="BI825" s="8"/>
      <c r="BJ825" s="8"/>
      <c r="BK825" s="3"/>
      <c r="BL825" s="3"/>
      <c r="BM825" s="8"/>
      <c r="BN825" s="8"/>
      <c r="BO825" s="3"/>
      <c r="BP825" s="3"/>
      <c r="BQ825" s="8"/>
      <c r="BR825" s="8"/>
      <c r="BS825" s="3"/>
      <c r="BT825" s="3"/>
      <c r="BU825" s="8"/>
      <c r="BV825" s="8"/>
      <c r="BW825" s="3"/>
      <c r="BX825" s="3"/>
      <c r="BY825" s="9"/>
      <c r="BZ825" s="9"/>
      <c r="CA825" s="3"/>
      <c r="CB825" s="3"/>
      <c r="CC825" s="8"/>
      <c r="CD825" s="8"/>
      <c r="CE825" s="8"/>
      <c r="CF825" s="8"/>
      <c r="CG825" s="8"/>
      <c r="CH825" s="8"/>
      <c r="CI825" s="8"/>
      <c r="CJ825" s="8"/>
      <c r="CK825" s="8"/>
      <c r="CL825" s="8"/>
      <c r="CM825" s="8"/>
      <c r="CN825" s="8"/>
      <c r="CO825" s="8"/>
      <c r="CP825" s="8"/>
      <c r="CQ825" s="8"/>
      <c r="CR825" s="8"/>
      <c r="CS825" s="8"/>
      <c r="CT825" s="8"/>
      <c r="CU825" s="8"/>
      <c r="CV825" s="8"/>
      <c r="CW825" s="8"/>
      <c r="CX825" s="8"/>
      <c r="CY825" s="8"/>
      <c r="CZ825" s="8"/>
      <c r="DA825" s="8"/>
      <c r="DB825" s="8"/>
      <c r="DC825" s="8"/>
      <c r="DD825" s="8"/>
      <c r="DE825" s="8"/>
      <c r="DF825" s="8"/>
      <c r="DG825" s="8"/>
      <c r="DH825" s="8"/>
      <c r="DI825" s="8"/>
      <c r="DJ825" s="8"/>
      <c r="DK825" s="8"/>
      <c r="DL825" s="8"/>
      <c r="DM825" s="8"/>
      <c r="DN825" s="8"/>
      <c r="DO825" s="8"/>
      <c r="DP825" s="8"/>
      <c r="DQ825" s="8"/>
      <c r="DR825" s="8"/>
      <c r="DS825" s="8"/>
      <c r="DT825" s="8"/>
    </row>
    <row r="826" spans="1:124" ht="16" x14ac:dyDescent="0.2">
      <c r="A826" s="20"/>
      <c r="B826" s="2"/>
      <c r="C826" s="3"/>
      <c r="D826" s="4"/>
      <c r="E826" s="3"/>
      <c r="F826" s="3"/>
      <c r="G826" s="5"/>
      <c r="H826" s="3"/>
      <c r="I826" s="3"/>
      <c r="J826" s="3"/>
      <c r="K826" s="3"/>
      <c r="L826" s="6"/>
      <c r="M826" s="3"/>
      <c r="N826" s="3"/>
      <c r="O826" s="7"/>
      <c r="P826" s="20"/>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3"/>
      <c r="BC826" s="3"/>
      <c r="BD826" s="8"/>
      <c r="BE826" s="8"/>
      <c r="BF826" s="8"/>
      <c r="BG826" s="3"/>
      <c r="BH826" s="3"/>
      <c r="BI826" s="8"/>
      <c r="BJ826" s="8"/>
      <c r="BK826" s="3"/>
      <c r="BL826" s="3"/>
      <c r="BM826" s="8"/>
      <c r="BN826" s="8"/>
      <c r="BO826" s="3"/>
      <c r="BP826" s="3"/>
      <c r="BQ826" s="8"/>
      <c r="BR826" s="8"/>
      <c r="BS826" s="3"/>
      <c r="BT826" s="3"/>
      <c r="BU826" s="8"/>
      <c r="BV826" s="8"/>
      <c r="BW826" s="3"/>
      <c r="BX826" s="3"/>
      <c r="BY826" s="9"/>
      <c r="BZ826" s="9"/>
      <c r="CA826" s="3"/>
      <c r="CB826" s="3"/>
      <c r="CC826" s="8"/>
      <c r="CD826" s="8"/>
      <c r="CE826" s="8"/>
      <c r="CF826" s="8"/>
      <c r="CG826" s="8"/>
      <c r="CH826" s="8"/>
      <c r="CI826" s="8"/>
      <c r="CJ826" s="8"/>
      <c r="CK826" s="8"/>
      <c r="CL826" s="8"/>
      <c r="CM826" s="8"/>
      <c r="CN826" s="8"/>
      <c r="CO826" s="8"/>
      <c r="CP826" s="8"/>
      <c r="CQ826" s="8"/>
      <c r="CR826" s="8"/>
      <c r="CS826" s="8"/>
      <c r="CT826" s="8"/>
      <c r="CU826" s="8"/>
      <c r="CV826" s="8"/>
      <c r="CW826" s="8"/>
      <c r="CX826" s="8"/>
      <c r="CY826" s="8"/>
      <c r="CZ826" s="8"/>
      <c r="DA826" s="8"/>
      <c r="DB826" s="8"/>
      <c r="DC826" s="8"/>
      <c r="DD826" s="8"/>
      <c r="DE826" s="8"/>
      <c r="DF826" s="8"/>
      <c r="DG826" s="8"/>
      <c r="DH826" s="8"/>
      <c r="DI826" s="8"/>
      <c r="DJ826" s="8"/>
      <c r="DK826" s="8"/>
      <c r="DL826" s="8"/>
      <c r="DM826" s="8"/>
      <c r="DN826" s="8"/>
      <c r="DO826" s="8"/>
      <c r="DP826" s="8"/>
      <c r="DQ826" s="8"/>
      <c r="DR826" s="8"/>
      <c r="DS826" s="8"/>
      <c r="DT826" s="8"/>
    </row>
    <row r="827" spans="1:124" ht="16" x14ac:dyDescent="0.2">
      <c r="A827" s="20"/>
      <c r="B827" s="2"/>
      <c r="C827" s="3"/>
      <c r="D827" s="4"/>
      <c r="E827" s="3"/>
      <c r="F827" s="3"/>
      <c r="G827" s="5"/>
      <c r="H827" s="3"/>
      <c r="I827" s="3"/>
      <c r="J827" s="3"/>
      <c r="K827" s="3"/>
      <c r="L827" s="6"/>
      <c r="M827" s="3"/>
      <c r="N827" s="3"/>
      <c r="O827" s="7"/>
      <c r="P827" s="20"/>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3"/>
      <c r="BC827" s="3"/>
      <c r="BD827" s="8"/>
      <c r="BE827" s="8"/>
      <c r="BF827" s="8"/>
      <c r="BG827" s="3"/>
      <c r="BH827" s="3"/>
      <c r="BI827" s="8"/>
      <c r="BJ827" s="8"/>
      <c r="BK827" s="3"/>
      <c r="BL827" s="3"/>
      <c r="BM827" s="8"/>
      <c r="BN827" s="8"/>
      <c r="BO827" s="3"/>
      <c r="BP827" s="3"/>
      <c r="BQ827" s="8"/>
      <c r="BR827" s="8"/>
      <c r="BS827" s="3"/>
      <c r="BT827" s="3"/>
      <c r="BU827" s="8"/>
      <c r="BV827" s="8"/>
      <c r="BW827" s="3"/>
      <c r="BX827" s="3"/>
      <c r="BY827" s="9"/>
      <c r="BZ827" s="9"/>
      <c r="CA827" s="3"/>
      <c r="CB827" s="3"/>
      <c r="CC827" s="8"/>
      <c r="CD827" s="8"/>
      <c r="CE827" s="8"/>
      <c r="CF827" s="8"/>
      <c r="CG827" s="8"/>
      <c r="CH827" s="8"/>
      <c r="CI827" s="8"/>
      <c r="CJ827" s="8"/>
      <c r="CK827" s="8"/>
      <c r="CL827" s="8"/>
      <c r="CM827" s="8"/>
      <c r="CN827" s="8"/>
      <c r="CO827" s="8"/>
      <c r="CP827" s="8"/>
      <c r="CQ827" s="8"/>
      <c r="CR827" s="8"/>
      <c r="CS827" s="8"/>
      <c r="CT827" s="8"/>
      <c r="CU827" s="8"/>
      <c r="CV827" s="8"/>
      <c r="CW827" s="8"/>
      <c r="CX827" s="8"/>
      <c r="CY827" s="8"/>
      <c r="CZ827" s="8"/>
      <c r="DA827" s="8"/>
      <c r="DB827" s="8"/>
      <c r="DC827" s="8"/>
      <c r="DD827" s="8"/>
      <c r="DE827" s="8"/>
      <c r="DF827" s="8"/>
      <c r="DG827" s="8"/>
      <c r="DH827" s="8"/>
      <c r="DI827" s="8"/>
      <c r="DJ827" s="8"/>
      <c r="DK827" s="8"/>
      <c r="DL827" s="8"/>
      <c r="DM827" s="8"/>
      <c r="DN827" s="8"/>
      <c r="DO827" s="8"/>
      <c r="DP827" s="8"/>
      <c r="DQ827" s="8"/>
      <c r="DR827" s="8"/>
      <c r="DS827" s="8"/>
      <c r="DT827" s="8"/>
    </row>
    <row r="828" spans="1:124" ht="16" x14ac:dyDescent="0.2">
      <c r="A828" s="20"/>
      <c r="B828" s="2"/>
      <c r="C828" s="3"/>
      <c r="D828" s="4"/>
      <c r="E828" s="3"/>
      <c r="F828" s="3"/>
      <c r="G828" s="5"/>
      <c r="H828" s="3"/>
      <c r="I828" s="3"/>
      <c r="J828" s="3"/>
      <c r="K828" s="3"/>
      <c r="L828" s="6"/>
      <c r="M828" s="3"/>
      <c r="N828" s="3"/>
      <c r="O828" s="7"/>
      <c r="P828" s="20"/>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3"/>
      <c r="BC828" s="3"/>
      <c r="BD828" s="8"/>
      <c r="BE828" s="8"/>
      <c r="BF828" s="8"/>
      <c r="BG828" s="3"/>
      <c r="BH828" s="3"/>
      <c r="BI828" s="8"/>
      <c r="BJ828" s="8"/>
      <c r="BK828" s="3"/>
      <c r="BL828" s="3"/>
      <c r="BM828" s="8"/>
      <c r="BN828" s="8"/>
      <c r="BO828" s="3"/>
      <c r="BP828" s="3"/>
      <c r="BQ828" s="8"/>
      <c r="BR828" s="8"/>
      <c r="BS828" s="3"/>
      <c r="BT828" s="3"/>
      <c r="BU828" s="8"/>
      <c r="BV828" s="8"/>
      <c r="BW828" s="3"/>
      <c r="BX828" s="3"/>
      <c r="BY828" s="9"/>
      <c r="BZ828" s="9"/>
      <c r="CA828" s="3"/>
      <c r="CB828" s="3"/>
      <c r="CC828" s="8"/>
      <c r="CD828" s="8"/>
      <c r="CE828" s="8"/>
      <c r="CF828" s="8"/>
      <c r="CG828" s="8"/>
      <c r="CH828" s="8"/>
      <c r="CI828" s="8"/>
      <c r="CJ828" s="8"/>
      <c r="CK828" s="8"/>
      <c r="CL828" s="8"/>
      <c r="CM828" s="8"/>
      <c r="CN828" s="8"/>
      <c r="CO828" s="8"/>
      <c r="CP828" s="8"/>
      <c r="CQ828" s="8"/>
      <c r="CR828" s="8"/>
      <c r="CS828" s="8"/>
      <c r="CT828" s="8"/>
      <c r="CU828" s="8"/>
      <c r="CV828" s="8"/>
      <c r="CW828" s="8"/>
      <c r="CX828" s="8"/>
      <c r="CY828" s="8"/>
      <c r="CZ828" s="8"/>
      <c r="DA828" s="8"/>
      <c r="DB828" s="8"/>
      <c r="DC828" s="8"/>
      <c r="DD828" s="8"/>
      <c r="DE828" s="8"/>
      <c r="DF828" s="8"/>
      <c r="DG828" s="8"/>
      <c r="DH828" s="8"/>
      <c r="DI828" s="8"/>
      <c r="DJ828" s="8"/>
      <c r="DK828" s="8"/>
      <c r="DL828" s="8"/>
      <c r="DM828" s="8"/>
      <c r="DN828" s="8"/>
      <c r="DO828" s="8"/>
      <c r="DP828" s="8"/>
      <c r="DQ828" s="8"/>
      <c r="DR828" s="8"/>
      <c r="DS828" s="8"/>
      <c r="DT828" s="8"/>
    </row>
    <row r="829" spans="1:124" ht="16" x14ac:dyDescent="0.2">
      <c r="A829" s="20"/>
      <c r="B829" s="2"/>
      <c r="C829" s="3"/>
      <c r="D829" s="4"/>
      <c r="E829" s="3"/>
      <c r="F829" s="3"/>
      <c r="G829" s="5"/>
      <c r="H829" s="3"/>
      <c r="I829" s="3"/>
      <c r="J829" s="3"/>
      <c r="K829" s="3"/>
      <c r="L829" s="6"/>
      <c r="M829" s="3"/>
      <c r="N829" s="3"/>
      <c r="O829" s="7"/>
      <c r="P829" s="20"/>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3"/>
      <c r="BC829" s="3"/>
      <c r="BD829" s="8"/>
      <c r="BE829" s="8"/>
      <c r="BF829" s="8"/>
      <c r="BG829" s="3"/>
      <c r="BH829" s="3"/>
      <c r="BI829" s="8"/>
      <c r="BJ829" s="8"/>
      <c r="BK829" s="3"/>
      <c r="BL829" s="3"/>
      <c r="BM829" s="8"/>
      <c r="BN829" s="8"/>
      <c r="BO829" s="3"/>
      <c r="BP829" s="3"/>
      <c r="BQ829" s="8"/>
      <c r="BR829" s="8"/>
      <c r="BS829" s="3"/>
      <c r="BT829" s="3"/>
      <c r="BU829" s="8"/>
      <c r="BV829" s="8"/>
      <c r="BW829" s="3"/>
      <c r="BX829" s="3"/>
      <c r="BY829" s="9"/>
      <c r="BZ829" s="9"/>
      <c r="CA829" s="3"/>
      <c r="CB829" s="3"/>
      <c r="CC829" s="8"/>
      <c r="CD829" s="8"/>
      <c r="CE829" s="8"/>
      <c r="CF829" s="8"/>
      <c r="CG829" s="8"/>
      <c r="CH829" s="8"/>
      <c r="CI829" s="8"/>
      <c r="CJ829" s="8"/>
      <c r="CK829" s="8"/>
      <c r="CL829" s="8"/>
      <c r="CM829" s="8"/>
      <c r="CN829" s="8"/>
      <c r="CO829" s="8"/>
      <c r="CP829" s="8"/>
      <c r="CQ829" s="8"/>
      <c r="CR829" s="8"/>
      <c r="CS829" s="8"/>
      <c r="CT829" s="8"/>
      <c r="CU829" s="8"/>
      <c r="CV829" s="8"/>
      <c r="CW829" s="8"/>
      <c r="CX829" s="8"/>
      <c r="CY829" s="8"/>
      <c r="CZ829" s="8"/>
      <c r="DA829" s="8"/>
      <c r="DB829" s="8"/>
      <c r="DC829" s="8"/>
      <c r="DD829" s="8"/>
      <c r="DE829" s="8"/>
      <c r="DF829" s="8"/>
      <c r="DG829" s="8"/>
      <c r="DH829" s="8"/>
      <c r="DI829" s="8"/>
      <c r="DJ829" s="8"/>
      <c r="DK829" s="8"/>
      <c r="DL829" s="8"/>
      <c r="DM829" s="8"/>
      <c r="DN829" s="8"/>
      <c r="DO829" s="8"/>
      <c r="DP829" s="8"/>
      <c r="DQ829" s="8"/>
      <c r="DR829" s="8"/>
      <c r="DS829" s="8"/>
      <c r="DT829" s="8"/>
    </row>
    <row r="830" spans="1:124" ht="16" x14ac:dyDescent="0.2">
      <c r="A830" s="20"/>
      <c r="B830" s="2"/>
      <c r="C830" s="3"/>
      <c r="D830" s="4"/>
      <c r="E830" s="3"/>
      <c r="F830" s="3"/>
      <c r="G830" s="5"/>
      <c r="H830" s="3"/>
      <c r="I830" s="3"/>
      <c r="J830" s="3"/>
      <c r="K830" s="3"/>
      <c r="L830" s="6"/>
      <c r="M830" s="3"/>
      <c r="N830" s="3"/>
      <c r="O830" s="7"/>
      <c r="P830" s="20"/>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3"/>
      <c r="BC830" s="3"/>
      <c r="BD830" s="8"/>
      <c r="BE830" s="8"/>
      <c r="BF830" s="8"/>
      <c r="BG830" s="3"/>
      <c r="BH830" s="3"/>
      <c r="BI830" s="8"/>
      <c r="BJ830" s="8"/>
      <c r="BK830" s="3"/>
      <c r="BL830" s="3"/>
      <c r="BM830" s="8"/>
      <c r="BN830" s="8"/>
      <c r="BO830" s="3"/>
      <c r="BP830" s="3"/>
      <c r="BQ830" s="8"/>
      <c r="BR830" s="8"/>
      <c r="BS830" s="3"/>
      <c r="BT830" s="3"/>
      <c r="BU830" s="8"/>
      <c r="BV830" s="8"/>
      <c r="BW830" s="3"/>
      <c r="BX830" s="3"/>
      <c r="BY830" s="9"/>
      <c r="BZ830" s="9"/>
      <c r="CA830" s="3"/>
      <c r="CB830" s="3"/>
      <c r="CC830" s="8"/>
      <c r="CD830" s="8"/>
      <c r="CE830" s="8"/>
      <c r="CF830" s="8"/>
      <c r="CG830" s="8"/>
      <c r="CH830" s="8"/>
      <c r="CI830" s="8"/>
      <c r="CJ830" s="8"/>
      <c r="CK830" s="8"/>
      <c r="CL830" s="8"/>
      <c r="CM830" s="8"/>
      <c r="CN830" s="8"/>
      <c r="CO830" s="8"/>
      <c r="CP830" s="8"/>
      <c r="CQ830" s="8"/>
      <c r="CR830" s="8"/>
      <c r="CS830" s="8"/>
      <c r="CT830" s="8"/>
      <c r="CU830" s="8"/>
      <c r="CV830" s="8"/>
      <c r="CW830" s="8"/>
      <c r="CX830" s="8"/>
      <c r="CY830" s="8"/>
      <c r="CZ830" s="8"/>
      <c r="DA830" s="8"/>
      <c r="DB830" s="8"/>
      <c r="DC830" s="8"/>
      <c r="DD830" s="8"/>
      <c r="DE830" s="8"/>
      <c r="DF830" s="8"/>
      <c r="DG830" s="8"/>
      <c r="DH830" s="8"/>
      <c r="DI830" s="8"/>
      <c r="DJ830" s="8"/>
      <c r="DK830" s="8"/>
      <c r="DL830" s="8"/>
      <c r="DM830" s="8"/>
      <c r="DN830" s="8"/>
      <c r="DO830" s="8"/>
      <c r="DP830" s="8"/>
      <c r="DQ830" s="8"/>
      <c r="DR830" s="8"/>
      <c r="DS830" s="8"/>
      <c r="DT830" s="8"/>
    </row>
    <row r="831" spans="1:124" ht="16" x14ac:dyDescent="0.2">
      <c r="A831" s="20"/>
      <c r="B831" s="2"/>
      <c r="C831" s="3"/>
      <c r="D831" s="4"/>
      <c r="E831" s="3"/>
      <c r="F831" s="3"/>
      <c r="G831" s="5"/>
      <c r="H831" s="3"/>
      <c r="I831" s="3"/>
      <c r="J831" s="3"/>
      <c r="K831" s="3"/>
      <c r="L831" s="6"/>
      <c r="M831" s="3"/>
      <c r="N831" s="3"/>
      <c r="O831" s="7"/>
      <c r="P831" s="20"/>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3"/>
      <c r="BC831" s="3"/>
      <c r="BD831" s="8"/>
      <c r="BE831" s="8"/>
      <c r="BF831" s="8"/>
      <c r="BG831" s="3"/>
      <c r="BH831" s="3"/>
      <c r="BI831" s="8"/>
      <c r="BJ831" s="8"/>
      <c r="BK831" s="3"/>
      <c r="BL831" s="3"/>
      <c r="BM831" s="8"/>
      <c r="BN831" s="8"/>
      <c r="BO831" s="3"/>
      <c r="BP831" s="3"/>
      <c r="BQ831" s="8"/>
      <c r="BR831" s="8"/>
      <c r="BS831" s="3"/>
      <c r="BT831" s="3"/>
      <c r="BU831" s="8"/>
      <c r="BV831" s="8"/>
      <c r="BW831" s="3"/>
      <c r="BX831" s="3"/>
      <c r="BY831" s="9"/>
      <c r="BZ831" s="9"/>
      <c r="CA831" s="3"/>
      <c r="CB831" s="3"/>
      <c r="CC831" s="8"/>
      <c r="CD831" s="8"/>
      <c r="CE831" s="8"/>
      <c r="CF831" s="8"/>
      <c r="CG831" s="8"/>
      <c r="CH831" s="8"/>
      <c r="CI831" s="8"/>
      <c r="CJ831" s="8"/>
      <c r="CK831" s="8"/>
      <c r="CL831" s="8"/>
      <c r="CM831" s="8"/>
      <c r="CN831" s="8"/>
      <c r="CO831" s="8"/>
      <c r="CP831" s="8"/>
      <c r="CQ831" s="8"/>
      <c r="CR831" s="8"/>
      <c r="CS831" s="8"/>
      <c r="CT831" s="8"/>
      <c r="CU831" s="8"/>
      <c r="CV831" s="8"/>
      <c r="CW831" s="8"/>
      <c r="CX831" s="8"/>
      <c r="CY831" s="8"/>
      <c r="CZ831" s="8"/>
      <c r="DA831" s="8"/>
      <c r="DB831" s="8"/>
      <c r="DC831" s="8"/>
      <c r="DD831" s="8"/>
      <c r="DE831" s="8"/>
      <c r="DF831" s="8"/>
      <c r="DG831" s="8"/>
      <c r="DH831" s="8"/>
      <c r="DI831" s="8"/>
      <c r="DJ831" s="8"/>
      <c r="DK831" s="8"/>
      <c r="DL831" s="8"/>
      <c r="DM831" s="8"/>
      <c r="DN831" s="8"/>
      <c r="DO831" s="8"/>
      <c r="DP831" s="8"/>
      <c r="DQ831" s="8"/>
      <c r="DR831" s="8"/>
      <c r="DS831" s="8"/>
      <c r="DT831" s="8"/>
    </row>
    <row r="832" spans="1:124" ht="16" x14ac:dyDescent="0.2">
      <c r="A832" s="20"/>
      <c r="B832" s="2"/>
      <c r="C832" s="3"/>
      <c r="D832" s="4"/>
      <c r="E832" s="3"/>
      <c r="F832" s="3"/>
      <c r="G832" s="5"/>
      <c r="H832" s="3"/>
      <c r="I832" s="3"/>
      <c r="J832" s="3"/>
      <c r="K832" s="3"/>
      <c r="L832" s="6"/>
      <c r="M832" s="3"/>
      <c r="N832" s="3"/>
      <c r="O832" s="7"/>
      <c r="P832" s="20"/>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3"/>
      <c r="BC832" s="3"/>
      <c r="BD832" s="8"/>
      <c r="BE832" s="8"/>
      <c r="BF832" s="8"/>
      <c r="BG832" s="3"/>
      <c r="BH832" s="3"/>
      <c r="BI832" s="8"/>
      <c r="BJ832" s="8"/>
      <c r="BK832" s="3"/>
      <c r="BL832" s="3"/>
      <c r="BM832" s="8"/>
      <c r="BN832" s="8"/>
      <c r="BO832" s="3"/>
      <c r="BP832" s="3"/>
      <c r="BQ832" s="8"/>
      <c r="BR832" s="8"/>
      <c r="BS832" s="3"/>
      <c r="BT832" s="3"/>
      <c r="BU832" s="8"/>
      <c r="BV832" s="8"/>
      <c r="BW832" s="3"/>
      <c r="BX832" s="3"/>
      <c r="BY832" s="9"/>
      <c r="BZ832" s="9"/>
      <c r="CA832" s="3"/>
      <c r="CB832" s="3"/>
      <c r="CC832" s="8"/>
      <c r="CD832" s="8"/>
      <c r="CE832" s="8"/>
      <c r="CF832" s="8"/>
      <c r="CG832" s="8"/>
      <c r="CH832" s="8"/>
      <c r="CI832" s="8"/>
      <c r="CJ832" s="8"/>
      <c r="CK832" s="8"/>
      <c r="CL832" s="8"/>
      <c r="CM832" s="8"/>
      <c r="CN832" s="8"/>
      <c r="CO832" s="8"/>
      <c r="CP832" s="8"/>
      <c r="CQ832" s="8"/>
      <c r="CR832" s="8"/>
      <c r="CS832" s="8"/>
      <c r="CT832" s="8"/>
      <c r="CU832" s="8"/>
      <c r="CV832" s="8"/>
      <c r="CW832" s="8"/>
      <c r="CX832" s="8"/>
      <c r="CY832" s="8"/>
      <c r="CZ832" s="8"/>
      <c r="DA832" s="8"/>
      <c r="DB832" s="8"/>
      <c r="DC832" s="8"/>
      <c r="DD832" s="8"/>
      <c r="DE832" s="8"/>
      <c r="DF832" s="8"/>
      <c r="DG832" s="8"/>
      <c r="DH832" s="8"/>
      <c r="DI832" s="8"/>
      <c r="DJ832" s="8"/>
      <c r="DK832" s="8"/>
      <c r="DL832" s="8"/>
      <c r="DM832" s="8"/>
      <c r="DN832" s="8"/>
      <c r="DO832" s="8"/>
      <c r="DP832" s="8"/>
      <c r="DQ832" s="8"/>
      <c r="DR832" s="8"/>
      <c r="DS832" s="8"/>
      <c r="DT832" s="8"/>
    </row>
    <row r="833" spans="1:124" ht="16" x14ac:dyDescent="0.2">
      <c r="A833" s="20"/>
      <c r="B833" s="2"/>
      <c r="C833" s="3"/>
      <c r="D833" s="4"/>
      <c r="E833" s="3"/>
      <c r="F833" s="3"/>
      <c r="G833" s="5"/>
      <c r="H833" s="3"/>
      <c r="I833" s="3"/>
      <c r="J833" s="3"/>
      <c r="K833" s="3"/>
      <c r="L833" s="6"/>
      <c r="M833" s="3"/>
      <c r="N833" s="3"/>
      <c r="O833" s="7"/>
      <c r="P833" s="20"/>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3"/>
      <c r="BC833" s="3"/>
      <c r="BD833" s="8"/>
      <c r="BE833" s="8"/>
      <c r="BF833" s="8"/>
      <c r="BG833" s="3"/>
      <c r="BH833" s="3"/>
      <c r="BI833" s="8"/>
      <c r="BJ833" s="8"/>
      <c r="BK833" s="3"/>
      <c r="BL833" s="3"/>
      <c r="BM833" s="8"/>
      <c r="BN833" s="8"/>
      <c r="BO833" s="3"/>
      <c r="BP833" s="3"/>
      <c r="BQ833" s="8"/>
      <c r="BR833" s="8"/>
      <c r="BS833" s="3"/>
      <c r="BT833" s="3"/>
      <c r="BU833" s="8"/>
      <c r="BV833" s="8"/>
      <c r="BW833" s="3"/>
      <c r="BX833" s="3"/>
      <c r="BY833" s="9"/>
      <c r="BZ833" s="9"/>
      <c r="CA833" s="3"/>
      <c r="CB833" s="3"/>
      <c r="CC833" s="8"/>
      <c r="CD833" s="8"/>
      <c r="CE833" s="8"/>
      <c r="CF833" s="8"/>
      <c r="CG833" s="8"/>
      <c r="CH833" s="8"/>
      <c r="CI833" s="8"/>
      <c r="CJ833" s="8"/>
      <c r="CK833" s="8"/>
      <c r="CL833" s="8"/>
      <c r="CM833" s="8"/>
      <c r="CN833" s="8"/>
      <c r="CO833" s="8"/>
      <c r="CP833" s="8"/>
      <c r="CQ833" s="8"/>
      <c r="CR833" s="8"/>
      <c r="CS833" s="8"/>
      <c r="CT833" s="8"/>
      <c r="CU833" s="8"/>
      <c r="CV833" s="8"/>
      <c r="CW833" s="8"/>
      <c r="CX833" s="8"/>
      <c r="CY833" s="8"/>
      <c r="CZ833" s="8"/>
      <c r="DA833" s="8"/>
      <c r="DB833" s="8"/>
      <c r="DC833" s="8"/>
      <c r="DD833" s="8"/>
      <c r="DE833" s="8"/>
      <c r="DF833" s="8"/>
      <c r="DG833" s="8"/>
      <c r="DH833" s="8"/>
      <c r="DI833" s="8"/>
      <c r="DJ833" s="8"/>
      <c r="DK833" s="8"/>
      <c r="DL833" s="8"/>
      <c r="DM833" s="8"/>
      <c r="DN833" s="8"/>
      <c r="DO833" s="8"/>
      <c r="DP833" s="8"/>
      <c r="DQ833" s="8"/>
      <c r="DR833" s="8"/>
      <c r="DS833" s="8"/>
      <c r="DT833" s="8"/>
    </row>
    <row r="834" spans="1:124" ht="16" x14ac:dyDescent="0.2">
      <c r="A834" s="20"/>
      <c r="B834" s="2"/>
      <c r="C834" s="3"/>
      <c r="D834" s="4"/>
      <c r="E834" s="3"/>
      <c r="F834" s="3"/>
      <c r="G834" s="5"/>
      <c r="H834" s="3"/>
      <c r="I834" s="3"/>
      <c r="J834" s="3"/>
      <c r="K834" s="3"/>
      <c r="L834" s="6"/>
      <c r="M834" s="3"/>
      <c r="N834" s="3"/>
      <c r="O834" s="7"/>
      <c r="P834" s="20"/>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3"/>
      <c r="BC834" s="3"/>
      <c r="BD834" s="8"/>
      <c r="BE834" s="8"/>
      <c r="BF834" s="8"/>
      <c r="BG834" s="3"/>
      <c r="BH834" s="3"/>
      <c r="BI834" s="8"/>
      <c r="BJ834" s="8"/>
      <c r="BK834" s="3"/>
      <c r="BL834" s="3"/>
      <c r="BM834" s="8"/>
      <c r="BN834" s="8"/>
      <c r="BO834" s="3"/>
      <c r="BP834" s="3"/>
      <c r="BQ834" s="8"/>
      <c r="BR834" s="8"/>
      <c r="BS834" s="3"/>
      <c r="BT834" s="3"/>
      <c r="BU834" s="8"/>
      <c r="BV834" s="8"/>
      <c r="BW834" s="3"/>
      <c r="BX834" s="3"/>
      <c r="BY834" s="9"/>
      <c r="BZ834" s="9"/>
      <c r="CA834" s="3"/>
      <c r="CB834" s="3"/>
      <c r="CC834" s="8"/>
      <c r="CD834" s="8"/>
      <c r="CE834" s="8"/>
      <c r="CF834" s="8"/>
      <c r="CG834" s="8"/>
      <c r="CH834" s="8"/>
      <c r="CI834" s="8"/>
      <c r="CJ834" s="8"/>
      <c r="CK834" s="8"/>
      <c r="CL834" s="8"/>
      <c r="CM834" s="8"/>
      <c r="CN834" s="8"/>
      <c r="CO834" s="8"/>
      <c r="CP834" s="8"/>
      <c r="CQ834" s="8"/>
      <c r="CR834" s="8"/>
      <c r="CS834" s="8"/>
      <c r="CT834" s="8"/>
      <c r="CU834" s="8"/>
      <c r="CV834" s="8"/>
      <c r="CW834" s="8"/>
      <c r="CX834" s="8"/>
      <c r="CY834" s="8"/>
      <c r="CZ834" s="8"/>
      <c r="DA834" s="8"/>
      <c r="DB834" s="8"/>
      <c r="DC834" s="8"/>
      <c r="DD834" s="8"/>
      <c r="DE834" s="8"/>
      <c r="DF834" s="8"/>
      <c r="DG834" s="8"/>
      <c r="DH834" s="8"/>
      <c r="DI834" s="8"/>
      <c r="DJ834" s="8"/>
      <c r="DK834" s="8"/>
      <c r="DL834" s="8"/>
      <c r="DM834" s="8"/>
      <c r="DN834" s="8"/>
      <c r="DO834" s="8"/>
      <c r="DP834" s="8"/>
      <c r="DQ834" s="8"/>
      <c r="DR834" s="8"/>
      <c r="DS834" s="8"/>
      <c r="DT834" s="8"/>
    </row>
    <row r="835" spans="1:124" ht="16" x14ac:dyDescent="0.2">
      <c r="A835" s="20"/>
      <c r="B835" s="2"/>
      <c r="C835" s="3"/>
      <c r="D835" s="4"/>
      <c r="E835" s="3"/>
      <c r="F835" s="3"/>
      <c r="G835" s="5"/>
      <c r="H835" s="3"/>
      <c r="I835" s="3"/>
      <c r="J835" s="3"/>
      <c r="K835" s="3"/>
      <c r="L835" s="6"/>
      <c r="M835" s="3"/>
      <c r="N835" s="3"/>
      <c r="O835" s="7"/>
      <c r="P835" s="20"/>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3"/>
      <c r="BC835" s="3"/>
      <c r="BD835" s="8"/>
      <c r="BE835" s="8"/>
      <c r="BF835" s="8"/>
      <c r="BG835" s="3"/>
      <c r="BH835" s="3"/>
      <c r="BI835" s="8"/>
      <c r="BJ835" s="8"/>
      <c r="BK835" s="3"/>
      <c r="BL835" s="3"/>
      <c r="BM835" s="8"/>
      <c r="BN835" s="8"/>
      <c r="BO835" s="3"/>
      <c r="BP835" s="3"/>
      <c r="BQ835" s="8"/>
      <c r="BR835" s="8"/>
      <c r="BS835" s="3"/>
      <c r="BT835" s="3"/>
      <c r="BU835" s="8"/>
      <c r="BV835" s="8"/>
      <c r="BW835" s="3"/>
      <c r="BX835" s="3"/>
      <c r="BY835" s="9"/>
      <c r="BZ835" s="9"/>
      <c r="CA835" s="3"/>
      <c r="CB835" s="3"/>
      <c r="CC835" s="8"/>
      <c r="CD835" s="8"/>
      <c r="CE835" s="8"/>
      <c r="CF835" s="8"/>
      <c r="CG835" s="8"/>
      <c r="CH835" s="8"/>
      <c r="CI835" s="8"/>
      <c r="CJ835" s="8"/>
      <c r="CK835" s="8"/>
      <c r="CL835" s="8"/>
      <c r="CM835" s="8"/>
      <c r="CN835" s="8"/>
      <c r="CO835" s="8"/>
      <c r="CP835" s="8"/>
      <c r="CQ835" s="8"/>
      <c r="CR835" s="8"/>
      <c r="CS835" s="8"/>
      <c r="CT835" s="8"/>
      <c r="CU835" s="8"/>
      <c r="CV835" s="8"/>
      <c r="CW835" s="8"/>
      <c r="CX835" s="8"/>
      <c r="CY835" s="8"/>
      <c r="CZ835" s="8"/>
      <c r="DA835" s="8"/>
      <c r="DB835" s="8"/>
      <c r="DC835" s="8"/>
      <c r="DD835" s="8"/>
      <c r="DE835" s="8"/>
      <c r="DF835" s="8"/>
      <c r="DG835" s="8"/>
      <c r="DH835" s="8"/>
      <c r="DI835" s="8"/>
      <c r="DJ835" s="8"/>
      <c r="DK835" s="8"/>
      <c r="DL835" s="8"/>
      <c r="DM835" s="8"/>
      <c r="DN835" s="8"/>
      <c r="DO835" s="8"/>
      <c r="DP835" s="8"/>
      <c r="DQ835" s="8"/>
      <c r="DR835" s="8"/>
      <c r="DS835" s="8"/>
      <c r="DT835" s="8"/>
    </row>
    <row r="836" spans="1:124" ht="16" x14ac:dyDescent="0.2">
      <c r="A836" s="20"/>
      <c r="B836" s="2"/>
      <c r="C836" s="3"/>
      <c r="D836" s="4"/>
      <c r="E836" s="3"/>
      <c r="F836" s="3"/>
      <c r="G836" s="5"/>
      <c r="H836" s="3"/>
      <c r="I836" s="3"/>
      <c r="J836" s="3"/>
      <c r="K836" s="3"/>
      <c r="L836" s="6"/>
      <c r="M836" s="3"/>
      <c r="N836" s="3"/>
      <c r="O836" s="7"/>
      <c r="P836" s="20"/>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3"/>
      <c r="BC836" s="3"/>
      <c r="BD836" s="8"/>
      <c r="BE836" s="8"/>
      <c r="BF836" s="8"/>
      <c r="BG836" s="3"/>
      <c r="BH836" s="3"/>
      <c r="BI836" s="8"/>
      <c r="BJ836" s="8"/>
      <c r="BK836" s="3"/>
      <c r="BL836" s="3"/>
      <c r="BM836" s="8"/>
      <c r="BN836" s="8"/>
      <c r="BO836" s="3"/>
      <c r="BP836" s="3"/>
      <c r="BQ836" s="8"/>
      <c r="BR836" s="8"/>
      <c r="BS836" s="3"/>
      <c r="BT836" s="3"/>
      <c r="BU836" s="8"/>
      <c r="BV836" s="8"/>
      <c r="BW836" s="3"/>
      <c r="BX836" s="3"/>
      <c r="BY836" s="9"/>
      <c r="BZ836" s="9"/>
      <c r="CA836" s="3"/>
      <c r="CB836" s="3"/>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row>
    <row r="837" spans="1:124" ht="16" x14ac:dyDescent="0.2">
      <c r="A837" s="20"/>
      <c r="B837" s="2"/>
      <c r="C837" s="3"/>
      <c r="D837" s="4"/>
      <c r="E837" s="3"/>
      <c r="F837" s="3"/>
      <c r="G837" s="5"/>
      <c r="H837" s="3"/>
      <c r="I837" s="3"/>
      <c r="J837" s="3"/>
      <c r="K837" s="3"/>
      <c r="L837" s="6"/>
      <c r="M837" s="3"/>
      <c r="N837" s="3"/>
      <c r="O837" s="7"/>
      <c r="P837" s="20"/>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3"/>
      <c r="BC837" s="3"/>
      <c r="BD837" s="8"/>
      <c r="BE837" s="8"/>
      <c r="BF837" s="8"/>
      <c r="BG837" s="3"/>
      <c r="BH837" s="3"/>
      <c r="BI837" s="8"/>
      <c r="BJ837" s="8"/>
      <c r="BK837" s="3"/>
      <c r="BL837" s="3"/>
      <c r="BM837" s="8"/>
      <c r="BN837" s="8"/>
      <c r="BO837" s="3"/>
      <c r="BP837" s="3"/>
      <c r="BQ837" s="8"/>
      <c r="BR837" s="8"/>
      <c r="BS837" s="3"/>
      <c r="BT837" s="3"/>
      <c r="BU837" s="8"/>
      <c r="BV837" s="8"/>
      <c r="BW837" s="3"/>
      <c r="BX837" s="3"/>
      <c r="BY837" s="9"/>
      <c r="BZ837" s="9"/>
      <c r="CA837" s="3"/>
      <c r="CB837" s="3"/>
      <c r="CC837" s="8"/>
      <c r="CD837" s="8"/>
      <c r="CE837" s="8"/>
      <c r="CF837" s="8"/>
      <c r="CG837" s="8"/>
      <c r="CH837" s="8"/>
      <c r="CI837" s="8"/>
      <c r="CJ837" s="8"/>
      <c r="CK837" s="8"/>
      <c r="CL837" s="8"/>
      <c r="CM837" s="8"/>
      <c r="CN837" s="8"/>
      <c r="CO837" s="8"/>
      <c r="CP837" s="8"/>
      <c r="CQ837" s="8"/>
      <c r="CR837" s="8"/>
      <c r="CS837" s="8"/>
      <c r="CT837" s="8"/>
      <c r="CU837" s="8"/>
      <c r="CV837" s="8"/>
      <c r="CW837" s="8"/>
      <c r="CX837" s="8"/>
      <c r="CY837" s="8"/>
      <c r="CZ837" s="8"/>
      <c r="DA837" s="8"/>
      <c r="DB837" s="8"/>
      <c r="DC837" s="8"/>
      <c r="DD837" s="8"/>
      <c r="DE837" s="8"/>
      <c r="DF837" s="8"/>
      <c r="DG837" s="8"/>
      <c r="DH837" s="8"/>
      <c r="DI837" s="8"/>
      <c r="DJ837" s="8"/>
      <c r="DK837" s="8"/>
      <c r="DL837" s="8"/>
      <c r="DM837" s="8"/>
      <c r="DN837" s="8"/>
      <c r="DO837" s="8"/>
      <c r="DP837" s="8"/>
      <c r="DQ837" s="8"/>
      <c r="DR837" s="8"/>
      <c r="DS837" s="8"/>
      <c r="DT837" s="8"/>
    </row>
    <row r="838" spans="1:124" ht="16" x14ac:dyDescent="0.2">
      <c r="A838" s="20"/>
      <c r="B838" s="2"/>
      <c r="C838" s="3"/>
      <c r="D838" s="4"/>
      <c r="E838" s="3"/>
      <c r="F838" s="3"/>
      <c r="G838" s="5"/>
      <c r="H838" s="3"/>
      <c r="I838" s="3"/>
      <c r="J838" s="3"/>
      <c r="K838" s="3"/>
      <c r="L838" s="6"/>
      <c r="M838" s="3"/>
      <c r="N838" s="3"/>
      <c r="O838" s="7"/>
      <c r="P838" s="20"/>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3"/>
      <c r="BC838" s="3"/>
      <c r="BD838" s="8"/>
      <c r="BE838" s="8"/>
      <c r="BF838" s="8"/>
      <c r="BG838" s="3"/>
      <c r="BH838" s="3"/>
      <c r="BI838" s="8"/>
      <c r="BJ838" s="8"/>
      <c r="BK838" s="3"/>
      <c r="BL838" s="3"/>
      <c r="BM838" s="8"/>
      <c r="BN838" s="8"/>
      <c r="BO838" s="3"/>
      <c r="BP838" s="3"/>
      <c r="BQ838" s="8"/>
      <c r="BR838" s="8"/>
      <c r="BS838" s="3"/>
      <c r="BT838" s="3"/>
      <c r="BU838" s="8"/>
      <c r="BV838" s="8"/>
      <c r="BW838" s="3"/>
      <c r="BX838" s="3"/>
      <c r="BY838" s="9"/>
      <c r="BZ838" s="9"/>
      <c r="CA838" s="3"/>
      <c r="CB838" s="3"/>
      <c r="CC838" s="8"/>
      <c r="CD838" s="8"/>
      <c r="CE838" s="8"/>
      <c r="CF838" s="8"/>
      <c r="CG838" s="8"/>
      <c r="CH838" s="8"/>
      <c r="CI838" s="8"/>
      <c r="CJ838" s="8"/>
      <c r="CK838" s="8"/>
      <c r="CL838" s="8"/>
      <c r="CM838" s="8"/>
      <c r="CN838" s="8"/>
      <c r="CO838" s="8"/>
      <c r="CP838" s="8"/>
      <c r="CQ838" s="8"/>
      <c r="CR838" s="8"/>
      <c r="CS838" s="8"/>
      <c r="CT838" s="8"/>
      <c r="CU838" s="8"/>
      <c r="CV838" s="8"/>
      <c r="CW838" s="8"/>
      <c r="CX838" s="8"/>
      <c r="CY838" s="8"/>
      <c r="CZ838" s="8"/>
      <c r="DA838" s="8"/>
      <c r="DB838" s="8"/>
      <c r="DC838" s="8"/>
      <c r="DD838" s="8"/>
      <c r="DE838" s="8"/>
      <c r="DF838" s="8"/>
      <c r="DG838" s="8"/>
      <c r="DH838" s="8"/>
      <c r="DI838" s="8"/>
      <c r="DJ838" s="8"/>
      <c r="DK838" s="8"/>
      <c r="DL838" s="8"/>
      <c r="DM838" s="8"/>
      <c r="DN838" s="8"/>
      <c r="DO838" s="8"/>
      <c r="DP838" s="8"/>
      <c r="DQ838" s="8"/>
      <c r="DR838" s="8"/>
      <c r="DS838" s="8"/>
      <c r="DT838" s="8"/>
    </row>
    <row r="839" spans="1:124" ht="16" x14ac:dyDescent="0.2">
      <c r="A839" s="20"/>
      <c r="B839" s="2"/>
      <c r="C839" s="3"/>
      <c r="D839" s="4"/>
      <c r="E839" s="3"/>
      <c r="F839" s="3"/>
      <c r="G839" s="5"/>
      <c r="H839" s="3"/>
      <c r="I839" s="3"/>
      <c r="J839" s="3"/>
      <c r="K839" s="3"/>
      <c r="L839" s="6"/>
      <c r="M839" s="3"/>
      <c r="N839" s="3"/>
      <c r="O839" s="7"/>
      <c r="P839" s="20"/>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3"/>
      <c r="BC839" s="3"/>
      <c r="BD839" s="8"/>
      <c r="BE839" s="8"/>
      <c r="BF839" s="8"/>
      <c r="BG839" s="3"/>
      <c r="BH839" s="3"/>
      <c r="BI839" s="8"/>
      <c r="BJ839" s="8"/>
      <c r="BK839" s="3"/>
      <c r="BL839" s="3"/>
      <c r="BM839" s="8"/>
      <c r="BN839" s="8"/>
      <c r="BO839" s="3"/>
      <c r="BP839" s="3"/>
      <c r="BQ839" s="8"/>
      <c r="BR839" s="8"/>
      <c r="BS839" s="3"/>
      <c r="BT839" s="3"/>
      <c r="BU839" s="8"/>
      <c r="BV839" s="8"/>
      <c r="BW839" s="3"/>
      <c r="BX839" s="3"/>
      <c r="BY839" s="9"/>
      <c r="BZ839" s="9"/>
      <c r="CA839" s="3"/>
      <c r="CB839" s="3"/>
      <c r="CC839" s="8"/>
      <c r="CD839" s="8"/>
      <c r="CE839" s="8"/>
      <c r="CF839" s="8"/>
      <c r="CG839" s="8"/>
      <c r="CH839" s="8"/>
      <c r="CI839" s="8"/>
      <c r="CJ839" s="8"/>
      <c r="CK839" s="8"/>
      <c r="CL839" s="8"/>
      <c r="CM839" s="8"/>
      <c r="CN839" s="8"/>
      <c r="CO839" s="8"/>
      <c r="CP839" s="8"/>
      <c r="CQ839" s="8"/>
      <c r="CR839" s="8"/>
      <c r="CS839" s="8"/>
      <c r="CT839" s="8"/>
      <c r="CU839" s="8"/>
      <c r="CV839" s="8"/>
      <c r="CW839" s="8"/>
      <c r="CX839" s="8"/>
      <c r="CY839" s="8"/>
      <c r="CZ839" s="8"/>
      <c r="DA839" s="8"/>
      <c r="DB839" s="8"/>
      <c r="DC839" s="8"/>
      <c r="DD839" s="8"/>
      <c r="DE839" s="8"/>
      <c r="DF839" s="8"/>
      <c r="DG839" s="8"/>
      <c r="DH839" s="8"/>
      <c r="DI839" s="8"/>
      <c r="DJ839" s="8"/>
      <c r="DK839" s="8"/>
      <c r="DL839" s="8"/>
      <c r="DM839" s="8"/>
      <c r="DN839" s="8"/>
      <c r="DO839" s="8"/>
      <c r="DP839" s="8"/>
      <c r="DQ839" s="8"/>
      <c r="DR839" s="8"/>
      <c r="DS839" s="8"/>
      <c r="DT839" s="8"/>
    </row>
    <row r="840" spans="1:124" ht="16" x14ac:dyDescent="0.2">
      <c r="A840" s="20"/>
      <c r="B840" s="2"/>
      <c r="C840" s="3"/>
      <c r="D840" s="4"/>
      <c r="E840" s="3"/>
      <c r="F840" s="3"/>
      <c r="G840" s="5"/>
      <c r="H840" s="3"/>
      <c r="I840" s="3"/>
      <c r="J840" s="3"/>
      <c r="K840" s="3"/>
      <c r="L840" s="6"/>
      <c r="M840" s="3"/>
      <c r="N840" s="3"/>
      <c r="O840" s="7"/>
      <c r="P840" s="20"/>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3"/>
      <c r="BC840" s="3"/>
      <c r="BD840" s="8"/>
      <c r="BE840" s="8"/>
      <c r="BF840" s="8"/>
      <c r="BG840" s="3"/>
      <c r="BH840" s="3"/>
      <c r="BI840" s="8"/>
      <c r="BJ840" s="8"/>
      <c r="BK840" s="3"/>
      <c r="BL840" s="3"/>
      <c r="BM840" s="8"/>
      <c r="BN840" s="8"/>
      <c r="BO840" s="3"/>
      <c r="BP840" s="3"/>
      <c r="BQ840" s="8"/>
      <c r="BR840" s="8"/>
      <c r="BS840" s="3"/>
      <c r="BT840" s="3"/>
      <c r="BU840" s="8"/>
      <c r="BV840" s="8"/>
      <c r="BW840" s="3"/>
      <c r="BX840" s="3"/>
      <c r="BY840" s="9"/>
      <c r="BZ840" s="9"/>
      <c r="CA840" s="3"/>
      <c r="CB840" s="3"/>
      <c r="CC840" s="8"/>
      <c r="CD840" s="8"/>
      <c r="CE840" s="8"/>
      <c r="CF840" s="8"/>
      <c r="CG840" s="8"/>
      <c r="CH840" s="8"/>
      <c r="CI840" s="8"/>
      <c r="CJ840" s="8"/>
      <c r="CK840" s="8"/>
      <c r="CL840" s="8"/>
      <c r="CM840" s="8"/>
      <c r="CN840" s="8"/>
      <c r="CO840" s="8"/>
      <c r="CP840" s="8"/>
      <c r="CQ840" s="8"/>
      <c r="CR840" s="8"/>
      <c r="CS840" s="8"/>
      <c r="CT840" s="8"/>
      <c r="CU840" s="8"/>
      <c r="CV840" s="8"/>
      <c r="CW840" s="8"/>
      <c r="CX840" s="8"/>
      <c r="CY840" s="8"/>
      <c r="CZ840" s="8"/>
      <c r="DA840" s="8"/>
      <c r="DB840" s="8"/>
      <c r="DC840" s="8"/>
      <c r="DD840" s="8"/>
      <c r="DE840" s="8"/>
      <c r="DF840" s="8"/>
      <c r="DG840" s="8"/>
      <c r="DH840" s="8"/>
      <c r="DI840" s="8"/>
      <c r="DJ840" s="8"/>
      <c r="DK840" s="8"/>
      <c r="DL840" s="8"/>
      <c r="DM840" s="8"/>
      <c r="DN840" s="8"/>
      <c r="DO840" s="8"/>
      <c r="DP840" s="8"/>
      <c r="DQ840" s="8"/>
      <c r="DR840" s="8"/>
      <c r="DS840" s="8"/>
      <c r="DT840" s="8"/>
    </row>
    <row r="841" spans="1:124" ht="16" x14ac:dyDescent="0.2">
      <c r="A841" s="20"/>
      <c r="B841" s="2"/>
      <c r="C841" s="3"/>
      <c r="D841" s="4"/>
      <c r="E841" s="3"/>
      <c r="F841" s="3"/>
      <c r="G841" s="5"/>
      <c r="H841" s="3"/>
      <c r="I841" s="3"/>
      <c r="J841" s="3"/>
      <c r="K841" s="3"/>
      <c r="L841" s="6"/>
      <c r="M841" s="3"/>
      <c r="N841" s="3"/>
      <c r="O841" s="7"/>
      <c r="P841" s="20"/>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3"/>
      <c r="BC841" s="3"/>
      <c r="BD841" s="8"/>
      <c r="BE841" s="8"/>
      <c r="BF841" s="8"/>
      <c r="BG841" s="3"/>
      <c r="BH841" s="3"/>
      <c r="BI841" s="8"/>
      <c r="BJ841" s="8"/>
      <c r="BK841" s="3"/>
      <c r="BL841" s="3"/>
      <c r="BM841" s="8"/>
      <c r="BN841" s="8"/>
      <c r="BO841" s="3"/>
      <c r="BP841" s="3"/>
      <c r="BQ841" s="8"/>
      <c r="BR841" s="8"/>
      <c r="BS841" s="3"/>
      <c r="BT841" s="3"/>
      <c r="BU841" s="8"/>
      <c r="BV841" s="8"/>
      <c r="BW841" s="3"/>
      <c r="BX841" s="3"/>
      <c r="BY841" s="9"/>
      <c r="BZ841" s="9"/>
      <c r="CA841" s="3"/>
      <c r="CB841" s="3"/>
      <c r="CC841" s="8"/>
      <c r="CD841" s="8"/>
      <c r="CE841" s="8"/>
      <c r="CF841" s="8"/>
      <c r="CG841" s="8"/>
      <c r="CH841" s="8"/>
      <c r="CI841" s="8"/>
      <c r="CJ841" s="8"/>
      <c r="CK841" s="8"/>
      <c r="CL841" s="8"/>
      <c r="CM841" s="8"/>
      <c r="CN841" s="8"/>
      <c r="CO841" s="8"/>
      <c r="CP841" s="8"/>
      <c r="CQ841" s="8"/>
      <c r="CR841" s="8"/>
      <c r="CS841" s="8"/>
      <c r="CT841" s="8"/>
      <c r="CU841" s="8"/>
      <c r="CV841" s="8"/>
      <c r="CW841" s="8"/>
      <c r="CX841" s="8"/>
      <c r="CY841" s="8"/>
      <c r="CZ841" s="8"/>
      <c r="DA841" s="8"/>
      <c r="DB841" s="8"/>
      <c r="DC841" s="8"/>
      <c r="DD841" s="8"/>
      <c r="DE841" s="8"/>
      <c r="DF841" s="8"/>
      <c r="DG841" s="8"/>
      <c r="DH841" s="8"/>
      <c r="DI841" s="8"/>
      <c r="DJ841" s="8"/>
      <c r="DK841" s="8"/>
      <c r="DL841" s="8"/>
      <c r="DM841" s="8"/>
      <c r="DN841" s="8"/>
      <c r="DO841" s="8"/>
      <c r="DP841" s="8"/>
      <c r="DQ841" s="8"/>
      <c r="DR841" s="8"/>
      <c r="DS841" s="8"/>
      <c r="DT841" s="8"/>
    </row>
    <row r="842" spans="1:124" ht="16" x14ac:dyDescent="0.2">
      <c r="A842" s="20"/>
      <c r="B842" s="2"/>
      <c r="C842" s="3"/>
      <c r="D842" s="4"/>
      <c r="E842" s="3"/>
      <c r="F842" s="3"/>
      <c r="G842" s="5"/>
      <c r="H842" s="3"/>
      <c r="I842" s="3"/>
      <c r="J842" s="3"/>
      <c r="K842" s="3"/>
      <c r="L842" s="6"/>
      <c r="M842" s="3"/>
      <c r="N842" s="3"/>
      <c r="O842" s="7"/>
      <c r="P842" s="20"/>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3"/>
      <c r="BC842" s="3"/>
      <c r="BD842" s="8"/>
      <c r="BE842" s="8"/>
      <c r="BF842" s="8"/>
      <c r="BG842" s="3"/>
      <c r="BH842" s="3"/>
      <c r="BI842" s="8"/>
      <c r="BJ842" s="8"/>
      <c r="BK842" s="3"/>
      <c r="BL842" s="3"/>
      <c r="BM842" s="8"/>
      <c r="BN842" s="8"/>
      <c r="BO842" s="3"/>
      <c r="BP842" s="3"/>
      <c r="BQ842" s="8"/>
      <c r="BR842" s="8"/>
      <c r="BS842" s="3"/>
      <c r="BT842" s="3"/>
      <c r="BU842" s="8"/>
      <c r="BV842" s="8"/>
      <c r="BW842" s="3"/>
      <c r="BX842" s="3"/>
      <c r="BY842" s="9"/>
      <c r="BZ842" s="9"/>
      <c r="CA842" s="3"/>
      <c r="CB842" s="3"/>
      <c r="CC842" s="8"/>
      <c r="CD842" s="8"/>
      <c r="CE842" s="8"/>
      <c r="CF842" s="8"/>
      <c r="CG842" s="8"/>
      <c r="CH842" s="8"/>
      <c r="CI842" s="8"/>
      <c r="CJ842" s="8"/>
      <c r="CK842" s="8"/>
      <c r="CL842" s="8"/>
      <c r="CM842" s="8"/>
      <c r="CN842" s="8"/>
      <c r="CO842" s="8"/>
      <c r="CP842" s="8"/>
      <c r="CQ842" s="8"/>
      <c r="CR842" s="8"/>
      <c r="CS842" s="8"/>
      <c r="CT842" s="8"/>
      <c r="CU842" s="8"/>
      <c r="CV842" s="8"/>
      <c r="CW842" s="8"/>
      <c r="CX842" s="8"/>
      <c r="CY842" s="8"/>
      <c r="CZ842" s="8"/>
      <c r="DA842" s="8"/>
      <c r="DB842" s="8"/>
      <c r="DC842" s="8"/>
      <c r="DD842" s="8"/>
      <c r="DE842" s="8"/>
      <c r="DF842" s="8"/>
      <c r="DG842" s="8"/>
      <c r="DH842" s="8"/>
      <c r="DI842" s="8"/>
      <c r="DJ842" s="8"/>
      <c r="DK842" s="8"/>
      <c r="DL842" s="8"/>
      <c r="DM842" s="8"/>
      <c r="DN842" s="8"/>
      <c r="DO842" s="8"/>
      <c r="DP842" s="8"/>
      <c r="DQ842" s="8"/>
      <c r="DR842" s="8"/>
      <c r="DS842" s="8"/>
      <c r="DT842" s="8"/>
    </row>
    <row r="843" spans="1:124" ht="16" x14ac:dyDescent="0.2">
      <c r="A843" s="20"/>
      <c r="B843" s="2"/>
      <c r="C843" s="3"/>
      <c r="D843" s="4"/>
      <c r="E843" s="3"/>
      <c r="F843" s="3"/>
      <c r="G843" s="5"/>
      <c r="H843" s="3"/>
      <c r="I843" s="3"/>
      <c r="J843" s="3"/>
      <c r="K843" s="3"/>
      <c r="L843" s="6"/>
      <c r="M843" s="3"/>
      <c r="N843" s="3"/>
      <c r="O843" s="7"/>
      <c r="P843" s="20"/>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3"/>
      <c r="BC843" s="3"/>
      <c r="BD843" s="8"/>
      <c r="BE843" s="8"/>
      <c r="BF843" s="8"/>
      <c r="BG843" s="3"/>
      <c r="BH843" s="3"/>
      <c r="BI843" s="8"/>
      <c r="BJ843" s="8"/>
      <c r="BK843" s="3"/>
      <c r="BL843" s="3"/>
      <c r="BM843" s="8"/>
      <c r="BN843" s="8"/>
      <c r="BO843" s="3"/>
      <c r="BP843" s="3"/>
      <c r="BQ843" s="8"/>
      <c r="BR843" s="8"/>
      <c r="BS843" s="3"/>
      <c r="BT843" s="3"/>
      <c r="BU843" s="8"/>
      <c r="BV843" s="8"/>
      <c r="BW843" s="3"/>
      <c r="BX843" s="3"/>
      <c r="BY843" s="9"/>
      <c r="BZ843" s="9"/>
      <c r="CA843" s="3"/>
      <c r="CB843" s="3"/>
      <c r="CC843" s="8"/>
      <c r="CD843" s="8"/>
      <c r="CE843" s="8"/>
      <c r="CF843" s="8"/>
      <c r="CG843" s="8"/>
      <c r="CH843" s="8"/>
      <c r="CI843" s="8"/>
      <c r="CJ843" s="8"/>
      <c r="CK843" s="8"/>
      <c r="CL843" s="8"/>
      <c r="CM843" s="8"/>
      <c r="CN843" s="8"/>
      <c r="CO843" s="8"/>
      <c r="CP843" s="8"/>
      <c r="CQ843" s="8"/>
      <c r="CR843" s="8"/>
      <c r="CS843" s="8"/>
      <c r="CT843" s="8"/>
      <c r="CU843" s="8"/>
      <c r="CV843" s="8"/>
      <c r="CW843" s="8"/>
      <c r="CX843" s="8"/>
      <c r="CY843" s="8"/>
      <c r="CZ843" s="8"/>
      <c r="DA843" s="8"/>
      <c r="DB843" s="8"/>
      <c r="DC843" s="8"/>
      <c r="DD843" s="8"/>
      <c r="DE843" s="8"/>
      <c r="DF843" s="8"/>
      <c r="DG843" s="8"/>
      <c r="DH843" s="8"/>
      <c r="DI843" s="8"/>
      <c r="DJ843" s="8"/>
      <c r="DK843" s="8"/>
      <c r="DL843" s="8"/>
      <c r="DM843" s="8"/>
      <c r="DN843" s="8"/>
      <c r="DO843" s="8"/>
      <c r="DP843" s="8"/>
      <c r="DQ843" s="8"/>
      <c r="DR843" s="8"/>
      <c r="DS843" s="8"/>
      <c r="DT843" s="8"/>
    </row>
    <row r="844" spans="1:124" ht="16" x14ac:dyDescent="0.2">
      <c r="A844" s="20"/>
      <c r="B844" s="2"/>
      <c r="C844" s="3"/>
      <c r="D844" s="4"/>
      <c r="E844" s="3"/>
      <c r="F844" s="3"/>
      <c r="G844" s="5"/>
      <c r="H844" s="3"/>
      <c r="I844" s="3"/>
      <c r="J844" s="3"/>
      <c r="K844" s="3"/>
      <c r="L844" s="6"/>
      <c r="M844" s="3"/>
      <c r="N844" s="3"/>
      <c r="O844" s="7"/>
      <c r="P844" s="20"/>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3"/>
      <c r="BC844" s="3"/>
      <c r="BD844" s="8"/>
      <c r="BE844" s="8"/>
      <c r="BF844" s="8"/>
      <c r="BG844" s="3"/>
      <c r="BH844" s="3"/>
      <c r="BI844" s="8"/>
      <c r="BJ844" s="8"/>
      <c r="BK844" s="3"/>
      <c r="BL844" s="3"/>
      <c r="BM844" s="8"/>
      <c r="BN844" s="8"/>
      <c r="BO844" s="3"/>
      <c r="BP844" s="3"/>
      <c r="BQ844" s="8"/>
      <c r="BR844" s="8"/>
      <c r="BS844" s="3"/>
      <c r="BT844" s="3"/>
      <c r="BU844" s="8"/>
      <c r="BV844" s="8"/>
      <c r="BW844" s="3"/>
      <c r="BX844" s="3"/>
      <c r="BY844" s="9"/>
      <c r="BZ844" s="9"/>
      <c r="CA844" s="3"/>
      <c r="CB844" s="3"/>
      <c r="CC844" s="8"/>
      <c r="CD844" s="8"/>
      <c r="CE844" s="8"/>
      <c r="CF844" s="8"/>
      <c r="CG844" s="8"/>
      <c r="CH844" s="8"/>
      <c r="CI844" s="8"/>
      <c r="CJ844" s="8"/>
      <c r="CK844" s="8"/>
      <c r="CL844" s="8"/>
      <c r="CM844" s="8"/>
      <c r="CN844" s="8"/>
      <c r="CO844" s="8"/>
      <c r="CP844" s="8"/>
      <c r="CQ844" s="8"/>
      <c r="CR844" s="8"/>
      <c r="CS844" s="8"/>
      <c r="CT844" s="8"/>
      <c r="CU844" s="8"/>
      <c r="CV844" s="8"/>
      <c r="CW844" s="8"/>
      <c r="CX844" s="8"/>
      <c r="CY844" s="8"/>
      <c r="CZ844" s="8"/>
      <c r="DA844" s="8"/>
      <c r="DB844" s="8"/>
      <c r="DC844" s="8"/>
      <c r="DD844" s="8"/>
      <c r="DE844" s="8"/>
      <c r="DF844" s="8"/>
      <c r="DG844" s="8"/>
      <c r="DH844" s="8"/>
      <c r="DI844" s="8"/>
      <c r="DJ844" s="8"/>
      <c r="DK844" s="8"/>
      <c r="DL844" s="8"/>
      <c r="DM844" s="8"/>
      <c r="DN844" s="8"/>
      <c r="DO844" s="8"/>
      <c r="DP844" s="8"/>
      <c r="DQ844" s="8"/>
      <c r="DR844" s="8"/>
      <c r="DS844" s="8"/>
      <c r="DT844" s="8"/>
    </row>
    <row r="845" spans="1:124" ht="16" x14ac:dyDescent="0.2">
      <c r="A845" s="20"/>
      <c r="B845" s="2"/>
      <c r="C845" s="3"/>
      <c r="D845" s="4"/>
      <c r="E845" s="3"/>
      <c r="F845" s="3"/>
      <c r="G845" s="5"/>
      <c r="H845" s="3"/>
      <c r="I845" s="3"/>
      <c r="J845" s="3"/>
      <c r="K845" s="3"/>
      <c r="L845" s="6"/>
      <c r="M845" s="3"/>
      <c r="N845" s="3"/>
      <c r="O845" s="7"/>
      <c r="P845" s="20"/>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3"/>
      <c r="BC845" s="3"/>
      <c r="BD845" s="8"/>
      <c r="BE845" s="8"/>
      <c r="BF845" s="8"/>
      <c r="BG845" s="3"/>
      <c r="BH845" s="3"/>
      <c r="BI845" s="8"/>
      <c r="BJ845" s="8"/>
      <c r="BK845" s="3"/>
      <c r="BL845" s="3"/>
      <c r="BM845" s="8"/>
      <c r="BN845" s="8"/>
      <c r="BO845" s="3"/>
      <c r="BP845" s="3"/>
      <c r="BQ845" s="8"/>
      <c r="BR845" s="8"/>
      <c r="BS845" s="3"/>
      <c r="BT845" s="3"/>
      <c r="BU845" s="8"/>
      <c r="BV845" s="8"/>
      <c r="BW845" s="3"/>
      <c r="BX845" s="3"/>
      <c r="BY845" s="9"/>
      <c r="BZ845" s="9"/>
      <c r="CA845" s="3"/>
      <c r="CB845" s="3"/>
      <c r="CC845" s="8"/>
      <c r="CD845" s="8"/>
      <c r="CE845" s="8"/>
      <c r="CF845" s="8"/>
      <c r="CG845" s="8"/>
      <c r="CH845" s="8"/>
      <c r="CI845" s="8"/>
      <c r="CJ845" s="8"/>
      <c r="CK845" s="8"/>
      <c r="CL845" s="8"/>
      <c r="CM845" s="8"/>
      <c r="CN845" s="8"/>
      <c r="CO845" s="8"/>
      <c r="CP845" s="8"/>
      <c r="CQ845" s="8"/>
      <c r="CR845" s="8"/>
      <c r="CS845" s="8"/>
      <c r="CT845" s="8"/>
      <c r="CU845" s="8"/>
      <c r="CV845" s="8"/>
      <c r="CW845" s="8"/>
      <c r="CX845" s="8"/>
      <c r="CY845" s="8"/>
      <c r="CZ845" s="8"/>
      <c r="DA845" s="8"/>
      <c r="DB845" s="8"/>
      <c r="DC845" s="8"/>
      <c r="DD845" s="8"/>
      <c r="DE845" s="8"/>
      <c r="DF845" s="8"/>
      <c r="DG845" s="8"/>
      <c r="DH845" s="8"/>
      <c r="DI845" s="8"/>
      <c r="DJ845" s="8"/>
      <c r="DK845" s="8"/>
      <c r="DL845" s="8"/>
      <c r="DM845" s="8"/>
      <c r="DN845" s="8"/>
      <c r="DO845" s="8"/>
      <c r="DP845" s="8"/>
      <c r="DQ845" s="8"/>
      <c r="DR845" s="8"/>
      <c r="DS845" s="8"/>
      <c r="DT845" s="8"/>
    </row>
    <row r="846" spans="1:124" ht="16" x14ac:dyDescent="0.2">
      <c r="A846" s="20"/>
      <c r="B846" s="2"/>
      <c r="C846" s="3"/>
      <c r="D846" s="4"/>
      <c r="E846" s="3"/>
      <c r="F846" s="3"/>
      <c r="G846" s="5"/>
      <c r="H846" s="3"/>
      <c r="I846" s="3"/>
      <c r="J846" s="3"/>
      <c r="K846" s="3"/>
      <c r="L846" s="6"/>
      <c r="M846" s="3"/>
      <c r="N846" s="3"/>
      <c r="O846" s="7"/>
      <c r="P846" s="20"/>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3"/>
      <c r="BC846" s="3"/>
      <c r="BD846" s="8"/>
      <c r="BE846" s="8"/>
      <c r="BF846" s="8"/>
      <c r="BG846" s="3"/>
      <c r="BH846" s="3"/>
      <c r="BI846" s="8"/>
      <c r="BJ846" s="8"/>
      <c r="BK846" s="3"/>
      <c r="BL846" s="3"/>
      <c r="BM846" s="8"/>
      <c r="BN846" s="8"/>
      <c r="BO846" s="3"/>
      <c r="BP846" s="3"/>
      <c r="BQ846" s="8"/>
      <c r="BR846" s="8"/>
      <c r="BS846" s="3"/>
      <c r="BT846" s="3"/>
      <c r="BU846" s="8"/>
      <c r="BV846" s="8"/>
      <c r="BW846" s="3"/>
      <c r="BX846" s="3"/>
      <c r="BY846" s="9"/>
      <c r="BZ846" s="9"/>
      <c r="CA846" s="3"/>
      <c r="CB846" s="3"/>
      <c r="CC846" s="8"/>
      <c r="CD846" s="8"/>
      <c r="CE846" s="8"/>
      <c r="CF846" s="8"/>
      <c r="CG846" s="8"/>
      <c r="CH846" s="8"/>
      <c r="CI846" s="8"/>
      <c r="CJ846" s="8"/>
      <c r="CK846" s="8"/>
      <c r="CL846" s="8"/>
      <c r="CM846" s="8"/>
      <c r="CN846" s="8"/>
      <c r="CO846" s="8"/>
      <c r="CP846" s="8"/>
      <c r="CQ846" s="8"/>
      <c r="CR846" s="8"/>
      <c r="CS846" s="8"/>
      <c r="CT846" s="8"/>
      <c r="CU846" s="8"/>
      <c r="CV846" s="8"/>
      <c r="CW846" s="8"/>
      <c r="CX846" s="8"/>
      <c r="CY846" s="8"/>
      <c r="CZ846" s="8"/>
      <c r="DA846" s="8"/>
      <c r="DB846" s="8"/>
      <c r="DC846" s="8"/>
      <c r="DD846" s="8"/>
      <c r="DE846" s="8"/>
      <c r="DF846" s="8"/>
      <c r="DG846" s="8"/>
      <c r="DH846" s="8"/>
      <c r="DI846" s="8"/>
      <c r="DJ846" s="8"/>
      <c r="DK846" s="8"/>
      <c r="DL846" s="8"/>
      <c r="DM846" s="8"/>
      <c r="DN846" s="8"/>
      <c r="DO846" s="8"/>
      <c r="DP846" s="8"/>
      <c r="DQ846" s="8"/>
      <c r="DR846" s="8"/>
      <c r="DS846" s="8"/>
      <c r="DT846" s="8"/>
    </row>
    <row r="847" spans="1:124" ht="16" x14ac:dyDescent="0.2">
      <c r="A847" s="20"/>
      <c r="B847" s="2"/>
      <c r="C847" s="3"/>
      <c r="D847" s="4"/>
      <c r="E847" s="3"/>
      <c r="F847" s="3"/>
      <c r="G847" s="5"/>
      <c r="H847" s="3"/>
      <c r="I847" s="3"/>
      <c r="J847" s="3"/>
      <c r="K847" s="3"/>
      <c r="L847" s="6"/>
      <c r="M847" s="3"/>
      <c r="N847" s="3"/>
      <c r="O847" s="7"/>
      <c r="P847" s="20"/>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3"/>
      <c r="BC847" s="3"/>
      <c r="BD847" s="8"/>
      <c r="BE847" s="8"/>
      <c r="BF847" s="8"/>
      <c r="BG847" s="3"/>
      <c r="BH847" s="3"/>
      <c r="BI847" s="8"/>
      <c r="BJ847" s="8"/>
      <c r="BK847" s="3"/>
      <c r="BL847" s="3"/>
      <c r="BM847" s="8"/>
      <c r="BN847" s="8"/>
      <c r="BO847" s="3"/>
      <c r="BP847" s="3"/>
      <c r="BQ847" s="8"/>
      <c r="BR847" s="8"/>
      <c r="BS847" s="3"/>
      <c r="BT847" s="3"/>
      <c r="BU847" s="8"/>
      <c r="BV847" s="8"/>
      <c r="BW847" s="3"/>
      <c r="BX847" s="3"/>
      <c r="BY847" s="9"/>
      <c r="BZ847" s="9"/>
      <c r="CA847" s="3"/>
      <c r="CB847" s="3"/>
      <c r="CC847" s="8"/>
      <c r="CD847" s="8"/>
      <c r="CE847" s="8"/>
      <c r="CF847" s="8"/>
      <c r="CG847" s="8"/>
      <c r="CH847" s="8"/>
      <c r="CI847" s="8"/>
      <c r="CJ847" s="8"/>
      <c r="CK847" s="8"/>
      <c r="CL847" s="8"/>
      <c r="CM847" s="8"/>
      <c r="CN847" s="8"/>
      <c r="CO847" s="8"/>
      <c r="CP847" s="8"/>
      <c r="CQ847" s="8"/>
      <c r="CR847" s="8"/>
      <c r="CS847" s="8"/>
      <c r="CT847" s="8"/>
      <c r="CU847" s="8"/>
      <c r="CV847" s="8"/>
      <c r="CW847" s="8"/>
      <c r="CX847" s="8"/>
      <c r="CY847" s="8"/>
      <c r="CZ847" s="8"/>
      <c r="DA847" s="8"/>
      <c r="DB847" s="8"/>
      <c r="DC847" s="8"/>
      <c r="DD847" s="8"/>
      <c r="DE847" s="8"/>
      <c r="DF847" s="8"/>
      <c r="DG847" s="8"/>
      <c r="DH847" s="8"/>
      <c r="DI847" s="8"/>
      <c r="DJ847" s="8"/>
      <c r="DK847" s="8"/>
      <c r="DL847" s="8"/>
      <c r="DM847" s="8"/>
      <c r="DN847" s="8"/>
      <c r="DO847" s="8"/>
      <c r="DP847" s="8"/>
      <c r="DQ847" s="8"/>
      <c r="DR847" s="8"/>
      <c r="DS847" s="8"/>
      <c r="DT847" s="8"/>
    </row>
    <row r="848" spans="1:124" ht="16" x14ac:dyDescent="0.2">
      <c r="A848" s="20"/>
      <c r="B848" s="2"/>
      <c r="C848" s="3"/>
      <c r="D848" s="4"/>
      <c r="E848" s="3"/>
      <c r="F848" s="3"/>
      <c r="G848" s="5"/>
      <c r="H848" s="3"/>
      <c r="I848" s="3"/>
      <c r="J848" s="3"/>
      <c r="K848" s="3"/>
      <c r="L848" s="6"/>
      <c r="M848" s="3"/>
      <c r="N848" s="3"/>
      <c r="O848" s="7"/>
      <c r="P848" s="20"/>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3"/>
      <c r="BC848" s="3"/>
      <c r="BD848" s="8"/>
      <c r="BE848" s="8"/>
      <c r="BF848" s="8"/>
      <c r="BG848" s="3"/>
      <c r="BH848" s="3"/>
      <c r="BI848" s="8"/>
      <c r="BJ848" s="8"/>
      <c r="BK848" s="3"/>
      <c r="BL848" s="3"/>
      <c r="BM848" s="8"/>
      <c r="BN848" s="8"/>
      <c r="BO848" s="3"/>
      <c r="BP848" s="3"/>
      <c r="BQ848" s="8"/>
      <c r="BR848" s="8"/>
      <c r="BS848" s="3"/>
      <c r="BT848" s="3"/>
      <c r="BU848" s="8"/>
      <c r="BV848" s="8"/>
      <c r="BW848" s="3"/>
      <c r="BX848" s="3"/>
      <c r="BY848" s="9"/>
      <c r="BZ848" s="9"/>
      <c r="CA848" s="3"/>
      <c r="CB848" s="3"/>
      <c r="CC848" s="8"/>
      <c r="CD848" s="8"/>
      <c r="CE848" s="8"/>
      <c r="CF848" s="8"/>
      <c r="CG848" s="8"/>
      <c r="CH848" s="8"/>
      <c r="CI848" s="8"/>
      <c r="CJ848" s="8"/>
      <c r="CK848" s="8"/>
      <c r="CL848" s="8"/>
      <c r="CM848" s="8"/>
      <c r="CN848" s="8"/>
      <c r="CO848" s="8"/>
      <c r="CP848" s="8"/>
      <c r="CQ848" s="8"/>
      <c r="CR848" s="8"/>
      <c r="CS848" s="8"/>
      <c r="CT848" s="8"/>
      <c r="CU848" s="8"/>
      <c r="CV848" s="8"/>
      <c r="CW848" s="8"/>
      <c r="CX848" s="8"/>
      <c r="CY848" s="8"/>
      <c r="CZ848" s="8"/>
      <c r="DA848" s="8"/>
      <c r="DB848" s="8"/>
      <c r="DC848" s="8"/>
      <c r="DD848" s="8"/>
      <c r="DE848" s="8"/>
      <c r="DF848" s="8"/>
      <c r="DG848" s="8"/>
      <c r="DH848" s="8"/>
      <c r="DI848" s="8"/>
      <c r="DJ848" s="8"/>
      <c r="DK848" s="8"/>
      <c r="DL848" s="8"/>
      <c r="DM848" s="8"/>
      <c r="DN848" s="8"/>
      <c r="DO848" s="8"/>
      <c r="DP848" s="8"/>
      <c r="DQ848" s="8"/>
      <c r="DR848" s="8"/>
      <c r="DS848" s="8"/>
      <c r="DT848" s="8"/>
    </row>
    <row r="849" spans="1:124" ht="16" x14ac:dyDescent="0.2">
      <c r="A849" s="20"/>
      <c r="B849" s="2"/>
      <c r="C849" s="3"/>
      <c r="D849" s="4"/>
      <c r="E849" s="3"/>
      <c r="F849" s="3"/>
      <c r="G849" s="5"/>
      <c r="H849" s="3"/>
      <c r="I849" s="3"/>
      <c r="J849" s="3"/>
      <c r="K849" s="3"/>
      <c r="L849" s="6"/>
      <c r="M849" s="3"/>
      <c r="N849" s="3"/>
      <c r="O849" s="7"/>
      <c r="P849" s="20"/>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3"/>
      <c r="BC849" s="3"/>
      <c r="BD849" s="8"/>
      <c r="BE849" s="8"/>
      <c r="BF849" s="8"/>
      <c r="BG849" s="3"/>
      <c r="BH849" s="3"/>
      <c r="BI849" s="8"/>
      <c r="BJ849" s="8"/>
      <c r="BK849" s="3"/>
      <c r="BL849" s="3"/>
      <c r="BM849" s="8"/>
      <c r="BN849" s="8"/>
      <c r="BO849" s="3"/>
      <c r="BP849" s="3"/>
      <c r="BQ849" s="8"/>
      <c r="BR849" s="8"/>
      <c r="BS849" s="3"/>
      <c r="BT849" s="3"/>
      <c r="BU849" s="8"/>
      <c r="BV849" s="8"/>
      <c r="BW849" s="3"/>
      <c r="BX849" s="3"/>
      <c r="BY849" s="9"/>
      <c r="BZ849" s="9"/>
      <c r="CA849" s="3"/>
      <c r="CB849" s="3"/>
      <c r="CC849" s="8"/>
      <c r="CD849" s="8"/>
      <c r="CE849" s="8"/>
      <c r="CF849" s="8"/>
      <c r="CG849" s="8"/>
      <c r="CH849" s="8"/>
      <c r="CI849" s="8"/>
      <c r="CJ849" s="8"/>
      <c r="CK849" s="8"/>
      <c r="CL849" s="8"/>
      <c r="CM849" s="8"/>
      <c r="CN849" s="8"/>
      <c r="CO849" s="8"/>
      <c r="CP849" s="8"/>
      <c r="CQ849" s="8"/>
      <c r="CR849" s="8"/>
      <c r="CS849" s="8"/>
      <c r="CT849" s="8"/>
      <c r="CU849" s="8"/>
      <c r="CV849" s="8"/>
      <c r="CW849" s="8"/>
      <c r="CX849" s="8"/>
      <c r="CY849" s="8"/>
      <c r="CZ849" s="8"/>
      <c r="DA849" s="8"/>
      <c r="DB849" s="8"/>
      <c r="DC849" s="8"/>
      <c r="DD849" s="8"/>
      <c r="DE849" s="8"/>
      <c r="DF849" s="8"/>
      <c r="DG849" s="8"/>
      <c r="DH849" s="8"/>
      <c r="DI849" s="8"/>
      <c r="DJ849" s="8"/>
      <c r="DK849" s="8"/>
      <c r="DL849" s="8"/>
      <c r="DM849" s="8"/>
      <c r="DN849" s="8"/>
      <c r="DO849" s="8"/>
      <c r="DP849" s="8"/>
      <c r="DQ849" s="8"/>
      <c r="DR849" s="8"/>
      <c r="DS849" s="8"/>
      <c r="DT849" s="8"/>
    </row>
    <row r="850" spans="1:124" ht="16" x14ac:dyDescent="0.2">
      <c r="A850" s="20"/>
      <c r="B850" s="2"/>
      <c r="C850" s="3"/>
      <c r="D850" s="4"/>
      <c r="E850" s="3"/>
      <c r="F850" s="3"/>
      <c r="G850" s="5"/>
      <c r="H850" s="3"/>
      <c r="I850" s="3"/>
      <c r="J850" s="3"/>
      <c r="K850" s="3"/>
      <c r="L850" s="6"/>
      <c r="M850" s="3"/>
      <c r="N850" s="3"/>
      <c r="O850" s="7"/>
      <c r="P850" s="20"/>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3"/>
      <c r="BC850" s="3"/>
      <c r="BD850" s="8"/>
      <c r="BE850" s="8"/>
      <c r="BF850" s="8"/>
      <c r="BG850" s="3"/>
      <c r="BH850" s="3"/>
      <c r="BI850" s="8"/>
      <c r="BJ850" s="8"/>
      <c r="BK850" s="3"/>
      <c r="BL850" s="3"/>
      <c r="BM850" s="8"/>
      <c r="BN850" s="8"/>
      <c r="BO850" s="3"/>
      <c r="BP850" s="3"/>
      <c r="BQ850" s="8"/>
      <c r="BR850" s="8"/>
      <c r="BS850" s="3"/>
      <c r="BT850" s="3"/>
      <c r="BU850" s="8"/>
      <c r="BV850" s="8"/>
      <c r="BW850" s="3"/>
      <c r="BX850" s="3"/>
      <c r="BY850" s="9"/>
      <c r="BZ850" s="9"/>
      <c r="CA850" s="3"/>
      <c r="CB850" s="3"/>
      <c r="CC850" s="8"/>
      <c r="CD850" s="8"/>
      <c r="CE850" s="8"/>
      <c r="CF850" s="8"/>
      <c r="CG850" s="8"/>
      <c r="CH850" s="8"/>
      <c r="CI850" s="8"/>
      <c r="CJ850" s="8"/>
      <c r="CK850" s="8"/>
      <c r="CL850" s="8"/>
      <c r="CM850" s="8"/>
      <c r="CN850" s="8"/>
      <c r="CO850" s="8"/>
      <c r="CP850" s="8"/>
      <c r="CQ850" s="8"/>
      <c r="CR850" s="8"/>
      <c r="CS850" s="8"/>
      <c r="CT850" s="8"/>
      <c r="CU850" s="8"/>
      <c r="CV850" s="8"/>
      <c r="CW850" s="8"/>
      <c r="CX850" s="8"/>
      <c r="CY850" s="8"/>
      <c r="CZ850" s="8"/>
      <c r="DA850" s="8"/>
      <c r="DB850" s="8"/>
      <c r="DC850" s="8"/>
      <c r="DD850" s="8"/>
      <c r="DE850" s="8"/>
      <c r="DF850" s="8"/>
      <c r="DG850" s="8"/>
      <c r="DH850" s="8"/>
      <c r="DI850" s="8"/>
      <c r="DJ850" s="8"/>
      <c r="DK850" s="8"/>
      <c r="DL850" s="8"/>
      <c r="DM850" s="8"/>
      <c r="DN850" s="8"/>
      <c r="DO850" s="8"/>
      <c r="DP850" s="8"/>
      <c r="DQ850" s="8"/>
      <c r="DR850" s="8"/>
      <c r="DS850" s="8"/>
      <c r="DT850" s="8"/>
    </row>
    <row r="851" spans="1:124" ht="16" x14ac:dyDescent="0.2">
      <c r="A851" s="20"/>
      <c r="B851" s="2"/>
      <c r="C851" s="3"/>
      <c r="D851" s="4"/>
      <c r="E851" s="3"/>
      <c r="F851" s="3"/>
      <c r="G851" s="5"/>
      <c r="H851" s="3"/>
      <c r="I851" s="3"/>
      <c r="J851" s="3"/>
      <c r="K851" s="3"/>
      <c r="L851" s="6"/>
      <c r="M851" s="3"/>
      <c r="N851" s="3"/>
      <c r="O851" s="7"/>
      <c r="P851" s="20"/>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3"/>
      <c r="BC851" s="3"/>
      <c r="BD851" s="8"/>
      <c r="BE851" s="8"/>
      <c r="BF851" s="8"/>
      <c r="BG851" s="3"/>
      <c r="BH851" s="3"/>
      <c r="BI851" s="8"/>
      <c r="BJ851" s="8"/>
      <c r="BK851" s="3"/>
      <c r="BL851" s="3"/>
      <c r="BM851" s="8"/>
      <c r="BN851" s="8"/>
      <c r="BO851" s="3"/>
      <c r="BP851" s="3"/>
      <c r="BQ851" s="8"/>
      <c r="BR851" s="8"/>
      <c r="BS851" s="3"/>
      <c r="BT851" s="3"/>
      <c r="BU851" s="8"/>
      <c r="BV851" s="8"/>
      <c r="BW851" s="3"/>
      <c r="BX851" s="3"/>
      <c r="BY851" s="9"/>
      <c r="BZ851" s="9"/>
      <c r="CA851" s="3"/>
      <c r="CB851" s="3"/>
      <c r="CC851" s="8"/>
      <c r="CD851" s="8"/>
      <c r="CE851" s="8"/>
      <c r="CF851" s="8"/>
      <c r="CG851" s="8"/>
      <c r="CH851" s="8"/>
      <c r="CI851" s="8"/>
      <c r="CJ851" s="8"/>
      <c r="CK851" s="8"/>
      <c r="CL851" s="8"/>
      <c r="CM851" s="8"/>
      <c r="CN851" s="8"/>
      <c r="CO851" s="8"/>
      <c r="CP851" s="8"/>
      <c r="CQ851" s="8"/>
      <c r="CR851" s="8"/>
      <c r="CS851" s="8"/>
      <c r="CT851" s="8"/>
      <c r="CU851" s="8"/>
      <c r="CV851" s="8"/>
      <c r="CW851" s="8"/>
      <c r="CX851" s="8"/>
      <c r="CY851" s="8"/>
      <c r="CZ851" s="8"/>
      <c r="DA851" s="8"/>
      <c r="DB851" s="8"/>
      <c r="DC851" s="8"/>
      <c r="DD851" s="8"/>
      <c r="DE851" s="8"/>
      <c r="DF851" s="8"/>
      <c r="DG851" s="8"/>
      <c r="DH851" s="8"/>
      <c r="DI851" s="8"/>
      <c r="DJ851" s="8"/>
      <c r="DK851" s="8"/>
      <c r="DL851" s="8"/>
      <c r="DM851" s="8"/>
      <c r="DN851" s="8"/>
      <c r="DO851" s="8"/>
      <c r="DP851" s="8"/>
      <c r="DQ851" s="8"/>
      <c r="DR851" s="8"/>
      <c r="DS851" s="8"/>
      <c r="DT851" s="8"/>
    </row>
    <row r="852" spans="1:124" ht="16" x14ac:dyDescent="0.2">
      <c r="A852" s="20"/>
      <c r="B852" s="2"/>
      <c r="C852" s="3"/>
      <c r="D852" s="4"/>
      <c r="E852" s="3"/>
      <c r="F852" s="3"/>
      <c r="G852" s="5"/>
      <c r="H852" s="3"/>
      <c r="I852" s="3"/>
      <c r="J852" s="3"/>
      <c r="K852" s="3"/>
      <c r="L852" s="6"/>
      <c r="M852" s="3"/>
      <c r="N852" s="3"/>
      <c r="O852" s="7"/>
      <c r="P852" s="20"/>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3"/>
      <c r="BC852" s="3"/>
      <c r="BD852" s="8"/>
      <c r="BE852" s="8"/>
      <c r="BF852" s="8"/>
      <c r="BG852" s="3"/>
      <c r="BH852" s="3"/>
      <c r="BI852" s="8"/>
      <c r="BJ852" s="8"/>
      <c r="BK852" s="3"/>
      <c r="BL852" s="3"/>
      <c r="BM852" s="8"/>
      <c r="BN852" s="8"/>
      <c r="BO852" s="3"/>
      <c r="BP852" s="3"/>
      <c r="BQ852" s="8"/>
      <c r="BR852" s="8"/>
      <c r="BS852" s="3"/>
      <c r="BT852" s="3"/>
      <c r="BU852" s="8"/>
      <c r="BV852" s="8"/>
      <c r="BW852" s="3"/>
      <c r="BX852" s="3"/>
      <c r="BY852" s="9"/>
      <c r="BZ852" s="9"/>
      <c r="CA852" s="3"/>
      <c r="CB852" s="3"/>
      <c r="CC852" s="8"/>
      <c r="CD852" s="8"/>
      <c r="CE852" s="8"/>
      <c r="CF852" s="8"/>
      <c r="CG852" s="8"/>
      <c r="CH852" s="8"/>
      <c r="CI852" s="8"/>
      <c r="CJ852" s="8"/>
      <c r="CK852" s="8"/>
      <c r="CL852" s="8"/>
      <c r="CM852" s="8"/>
      <c r="CN852" s="8"/>
      <c r="CO852" s="8"/>
      <c r="CP852" s="8"/>
      <c r="CQ852" s="8"/>
      <c r="CR852" s="8"/>
      <c r="CS852" s="8"/>
      <c r="CT852" s="8"/>
      <c r="CU852" s="8"/>
      <c r="CV852" s="8"/>
      <c r="CW852" s="8"/>
      <c r="CX852" s="8"/>
      <c r="CY852" s="8"/>
      <c r="CZ852" s="8"/>
      <c r="DA852" s="8"/>
      <c r="DB852" s="8"/>
      <c r="DC852" s="8"/>
      <c r="DD852" s="8"/>
      <c r="DE852" s="8"/>
      <c r="DF852" s="8"/>
      <c r="DG852" s="8"/>
      <c r="DH852" s="8"/>
      <c r="DI852" s="8"/>
      <c r="DJ852" s="8"/>
      <c r="DK852" s="8"/>
      <c r="DL852" s="8"/>
      <c r="DM852" s="8"/>
      <c r="DN852" s="8"/>
      <c r="DO852" s="8"/>
      <c r="DP852" s="8"/>
      <c r="DQ852" s="8"/>
      <c r="DR852" s="8"/>
      <c r="DS852" s="8"/>
      <c r="DT852" s="8"/>
    </row>
    <row r="853" spans="1:124" ht="16" x14ac:dyDescent="0.2">
      <c r="A853" s="20"/>
      <c r="B853" s="2"/>
      <c r="C853" s="3"/>
      <c r="D853" s="4"/>
      <c r="E853" s="3"/>
      <c r="F853" s="3"/>
      <c r="G853" s="5"/>
      <c r="H853" s="3"/>
      <c r="I853" s="3"/>
      <c r="J853" s="3"/>
      <c r="K853" s="3"/>
      <c r="L853" s="6"/>
      <c r="M853" s="3"/>
      <c r="N853" s="3"/>
      <c r="O853" s="7"/>
      <c r="P853" s="20"/>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3"/>
      <c r="BC853" s="3"/>
      <c r="BD853" s="8"/>
      <c r="BE853" s="8"/>
      <c r="BF853" s="8"/>
      <c r="BG853" s="3"/>
      <c r="BH853" s="3"/>
      <c r="BI853" s="8"/>
      <c r="BJ853" s="8"/>
      <c r="BK853" s="3"/>
      <c r="BL853" s="3"/>
      <c r="BM853" s="8"/>
      <c r="BN853" s="8"/>
      <c r="BO853" s="3"/>
      <c r="BP853" s="3"/>
      <c r="BQ853" s="8"/>
      <c r="BR853" s="8"/>
      <c r="BS853" s="3"/>
      <c r="BT853" s="3"/>
      <c r="BU853" s="8"/>
      <c r="BV853" s="8"/>
      <c r="BW853" s="3"/>
      <c r="BX853" s="3"/>
      <c r="BY853" s="9"/>
      <c r="BZ853" s="9"/>
      <c r="CA853" s="3"/>
      <c r="CB853" s="3"/>
      <c r="CC853" s="8"/>
      <c r="CD853" s="8"/>
      <c r="CE853" s="8"/>
      <c r="CF853" s="8"/>
      <c r="CG853" s="8"/>
      <c r="CH853" s="8"/>
      <c r="CI853" s="8"/>
      <c r="CJ853" s="8"/>
      <c r="CK853" s="8"/>
      <c r="CL853" s="8"/>
      <c r="CM853" s="8"/>
      <c r="CN853" s="8"/>
      <c r="CO853" s="8"/>
      <c r="CP853" s="8"/>
      <c r="CQ853" s="8"/>
      <c r="CR853" s="8"/>
      <c r="CS853" s="8"/>
      <c r="CT853" s="8"/>
      <c r="CU853" s="8"/>
      <c r="CV853" s="8"/>
      <c r="CW853" s="8"/>
      <c r="CX853" s="8"/>
      <c r="CY853" s="8"/>
      <c r="CZ853" s="8"/>
      <c r="DA853" s="8"/>
      <c r="DB853" s="8"/>
      <c r="DC853" s="8"/>
      <c r="DD853" s="8"/>
      <c r="DE853" s="8"/>
      <c r="DF853" s="8"/>
      <c r="DG853" s="8"/>
      <c r="DH853" s="8"/>
      <c r="DI853" s="8"/>
      <c r="DJ853" s="8"/>
      <c r="DK853" s="8"/>
      <c r="DL853" s="8"/>
      <c r="DM853" s="8"/>
      <c r="DN853" s="8"/>
      <c r="DO853" s="8"/>
      <c r="DP853" s="8"/>
      <c r="DQ853" s="8"/>
      <c r="DR853" s="8"/>
      <c r="DS853" s="8"/>
      <c r="DT853" s="8"/>
    </row>
    <row r="854" spans="1:124" ht="16" x14ac:dyDescent="0.2">
      <c r="A854" s="20"/>
      <c r="B854" s="2"/>
      <c r="C854" s="3"/>
      <c r="D854" s="4"/>
      <c r="E854" s="3"/>
      <c r="F854" s="3"/>
      <c r="G854" s="5"/>
      <c r="H854" s="3"/>
      <c r="I854" s="3"/>
      <c r="J854" s="3"/>
      <c r="K854" s="3"/>
      <c r="L854" s="6"/>
      <c r="M854" s="3"/>
      <c r="N854" s="3"/>
      <c r="O854" s="7"/>
      <c r="P854" s="20"/>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3"/>
      <c r="BC854" s="3"/>
      <c r="BD854" s="8"/>
      <c r="BE854" s="8"/>
      <c r="BF854" s="8"/>
      <c r="BG854" s="3"/>
      <c r="BH854" s="3"/>
      <c r="BI854" s="8"/>
      <c r="BJ854" s="8"/>
      <c r="BK854" s="3"/>
      <c r="BL854" s="3"/>
      <c r="BM854" s="8"/>
      <c r="BN854" s="8"/>
      <c r="BO854" s="3"/>
      <c r="BP854" s="3"/>
      <c r="BQ854" s="8"/>
      <c r="BR854" s="8"/>
      <c r="BS854" s="3"/>
      <c r="BT854" s="3"/>
      <c r="BU854" s="8"/>
      <c r="BV854" s="8"/>
      <c r="BW854" s="3"/>
      <c r="BX854" s="3"/>
      <c r="BY854" s="9"/>
      <c r="BZ854" s="9"/>
      <c r="CA854" s="3"/>
      <c r="CB854" s="3"/>
      <c r="CC854" s="8"/>
      <c r="CD854" s="8"/>
      <c r="CE854" s="8"/>
      <c r="CF854" s="8"/>
      <c r="CG854" s="8"/>
      <c r="CH854" s="8"/>
      <c r="CI854" s="8"/>
      <c r="CJ854" s="8"/>
      <c r="CK854" s="8"/>
      <c r="CL854" s="8"/>
      <c r="CM854" s="8"/>
      <c r="CN854" s="8"/>
      <c r="CO854" s="8"/>
      <c r="CP854" s="8"/>
      <c r="CQ854" s="8"/>
      <c r="CR854" s="8"/>
      <c r="CS854" s="8"/>
      <c r="CT854" s="8"/>
      <c r="CU854" s="8"/>
      <c r="CV854" s="8"/>
      <c r="CW854" s="8"/>
      <c r="CX854" s="8"/>
      <c r="CY854" s="8"/>
      <c r="CZ854" s="8"/>
      <c r="DA854" s="8"/>
      <c r="DB854" s="8"/>
      <c r="DC854" s="8"/>
      <c r="DD854" s="8"/>
      <c r="DE854" s="8"/>
      <c r="DF854" s="8"/>
      <c r="DG854" s="8"/>
      <c r="DH854" s="8"/>
      <c r="DI854" s="8"/>
      <c r="DJ854" s="8"/>
      <c r="DK854" s="8"/>
      <c r="DL854" s="8"/>
      <c r="DM854" s="8"/>
      <c r="DN854" s="8"/>
      <c r="DO854" s="8"/>
      <c r="DP854" s="8"/>
      <c r="DQ854" s="8"/>
      <c r="DR854" s="8"/>
      <c r="DS854" s="8"/>
      <c r="DT854" s="8"/>
    </row>
    <row r="855" spans="1:124" ht="16" x14ac:dyDescent="0.2">
      <c r="A855" s="20"/>
      <c r="B855" s="2"/>
      <c r="C855" s="3"/>
      <c r="D855" s="4"/>
      <c r="E855" s="3"/>
      <c r="F855" s="3"/>
      <c r="G855" s="5"/>
      <c r="H855" s="3"/>
      <c r="I855" s="3"/>
      <c r="J855" s="3"/>
      <c r="K855" s="3"/>
      <c r="L855" s="6"/>
      <c r="M855" s="3"/>
      <c r="N855" s="3"/>
      <c r="O855" s="7"/>
      <c r="P855" s="20"/>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3"/>
      <c r="BC855" s="3"/>
      <c r="BD855" s="8"/>
      <c r="BE855" s="8"/>
      <c r="BF855" s="8"/>
      <c r="BG855" s="3"/>
      <c r="BH855" s="3"/>
      <c r="BI855" s="8"/>
      <c r="BJ855" s="8"/>
      <c r="BK855" s="3"/>
      <c r="BL855" s="3"/>
      <c r="BM855" s="8"/>
      <c r="BN855" s="8"/>
      <c r="BO855" s="3"/>
      <c r="BP855" s="3"/>
      <c r="BQ855" s="8"/>
      <c r="BR855" s="8"/>
      <c r="BS855" s="3"/>
      <c r="BT855" s="3"/>
      <c r="BU855" s="8"/>
      <c r="BV855" s="8"/>
      <c r="BW855" s="3"/>
      <c r="BX855" s="3"/>
      <c r="BY855" s="9"/>
      <c r="BZ855" s="9"/>
      <c r="CA855" s="3"/>
      <c r="CB855" s="3"/>
      <c r="CC855" s="8"/>
      <c r="CD855" s="8"/>
      <c r="CE855" s="8"/>
      <c r="CF855" s="8"/>
      <c r="CG855" s="8"/>
      <c r="CH855" s="8"/>
      <c r="CI855" s="8"/>
      <c r="CJ855" s="8"/>
      <c r="CK855" s="8"/>
      <c r="CL855" s="8"/>
      <c r="CM855" s="8"/>
      <c r="CN855" s="8"/>
      <c r="CO855" s="8"/>
      <c r="CP855" s="8"/>
      <c r="CQ855" s="8"/>
      <c r="CR855" s="8"/>
      <c r="CS855" s="8"/>
      <c r="CT855" s="8"/>
      <c r="CU855" s="8"/>
      <c r="CV855" s="8"/>
      <c r="CW855" s="8"/>
      <c r="CX855" s="8"/>
      <c r="CY855" s="8"/>
      <c r="CZ855" s="8"/>
      <c r="DA855" s="8"/>
      <c r="DB855" s="8"/>
      <c r="DC855" s="8"/>
      <c r="DD855" s="8"/>
      <c r="DE855" s="8"/>
      <c r="DF855" s="8"/>
      <c r="DG855" s="8"/>
      <c r="DH855" s="8"/>
      <c r="DI855" s="8"/>
      <c r="DJ855" s="8"/>
      <c r="DK855" s="8"/>
      <c r="DL855" s="8"/>
      <c r="DM855" s="8"/>
      <c r="DN855" s="8"/>
      <c r="DO855" s="8"/>
      <c r="DP855" s="8"/>
      <c r="DQ855" s="8"/>
      <c r="DR855" s="8"/>
      <c r="DS855" s="8"/>
      <c r="DT855" s="8"/>
    </row>
    <row r="856" spans="1:124" ht="16" x14ac:dyDescent="0.2">
      <c r="A856" s="20"/>
      <c r="B856" s="2"/>
      <c r="C856" s="3"/>
      <c r="D856" s="4"/>
      <c r="E856" s="3"/>
      <c r="F856" s="3"/>
      <c r="G856" s="5"/>
      <c r="H856" s="3"/>
      <c r="I856" s="3"/>
      <c r="J856" s="3"/>
      <c r="K856" s="3"/>
      <c r="L856" s="6"/>
      <c r="M856" s="3"/>
      <c r="N856" s="3"/>
      <c r="O856" s="7"/>
      <c r="P856" s="20"/>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3"/>
      <c r="BC856" s="3"/>
      <c r="BD856" s="8"/>
      <c r="BE856" s="8"/>
      <c r="BF856" s="8"/>
      <c r="BG856" s="3"/>
      <c r="BH856" s="3"/>
      <c r="BI856" s="8"/>
      <c r="BJ856" s="8"/>
      <c r="BK856" s="3"/>
      <c r="BL856" s="3"/>
      <c r="BM856" s="8"/>
      <c r="BN856" s="8"/>
      <c r="BO856" s="3"/>
      <c r="BP856" s="3"/>
      <c r="BQ856" s="8"/>
      <c r="BR856" s="8"/>
      <c r="BS856" s="3"/>
      <c r="BT856" s="3"/>
      <c r="BU856" s="8"/>
      <c r="BV856" s="8"/>
      <c r="BW856" s="3"/>
      <c r="BX856" s="3"/>
      <c r="BY856" s="9"/>
      <c r="BZ856" s="9"/>
      <c r="CA856" s="3"/>
      <c r="CB856" s="3"/>
      <c r="CC856" s="8"/>
      <c r="CD856" s="8"/>
      <c r="CE856" s="8"/>
      <c r="CF856" s="8"/>
      <c r="CG856" s="8"/>
      <c r="CH856" s="8"/>
      <c r="CI856" s="8"/>
      <c r="CJ856" s="8"/>
      <c r="CK856" s="8"/>
      <c r="CL856" s="8"/>
      <c r="CM856" s="8"/>
      <c r="CN856" s="8"/>
      <c r="CO856" s="8"/>
      <c r="CP856" s="8"/>
      <c r="CQ856" s="8"/>
      <c r="CR856" s="8"/>
      <c r="CS856" s="8"/>
      <c r="CT856" s="8"/>
      <c r="CU856" s="8"/>
      <c r="CV856" s="8"/>
      <c r="CW856" s="8"/>
      <c r="CX856" s="8"/>
      <c r="CY856" s="8"/>
      <c r="CZ856" s="8"/>
      <c r="DA856" s="8"/>
      <c r="DB856" s="8"/>
      <c r="DC856" s="8"/>
      <c r="DD856" s="8"/>
      <c r="DE856" s="8"/>
      <c r="DF856" s="8"/>
      <c r="DG856" s="8"/>
      <c r="DH856" s="8"/>
      <c r="DI856" s="8"/>
      <c r="DJ856" s="8"/>
      <c r="DK856" s="8"/>
      <c r="DL856" s="8"/>
      <c r="DM856" s="8"/>
      <c r="DN856" s="8"/>
      <c r="DO856" s="8"/>
      <c r="DP856" s="8"/>
      <c r="DQ856" s="8"/>
      <c r="DR856" s="8"/>
      <c r="DS856" s="8"/>
      <c r="DT856" s="8"/>
    </row>
    <row r="857" spans="1:124" ht="16" x14ac:dyDescent="0.2">
      <c r="A857" s="20"/>
      <c r="B857" s="2"/>
      <c r="C857" s="3"/>
      <c r="D857" s="4"/>
      <c r="E857" s="3"/>
      <c r="F857" s="3"/>
      <c r="G857" s="5"/>
      <c r="H857" s="3"/>
      <c r="I857" s="3"/>
      <c r="J857" s="3"/>
      <c r="K857" s="3"/>
      <c r="L857" s="6"/>
      <c r="M857" s="3"/>
      <c r="N857" s="3"/>
      <c r="O857" s="7"/>
      <c r="P857" s="20"/>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3"/>
      <c r="BC857" s="3"/>
      <c r="BD857" s="8"/>
      <c r="BE857" s="8"/>
      <c r="BF857" s="8"/>
      <c r="BG857" s="3"/>
      <c r="BH857" s="3"/>
      <c r="BI857" s="8"/>
      <c r="BJ857" s="8"/>
      <c r="BK857" s="3"/>
      <c r="BL857" s="3"/>
      <c r="BM857" s="8"/>
      <c r="BN857" s="8"/>
      <c r="BO857" s="3"/>
      <c r="BP857" s="3"/>
      <c r="BQ857" s="8"/>
      <c r="BR857" s="8"/>
      <c r="BS857" s="3"/>
      <c r="BT857" s="3"/>
      <c r="BU857" s="8"/>
      <c r="BV857" s="8"/>
      <c r="BW857" s="3"/>
      <c r="BX857" s="3"/>
      <c r="BY857" s="9"/>
      <c r="BZ857" s="9"/>
      <c r="CA857" s="3"/>
      <c r="CB857" s="3"/>
      <c r="CC857" s="8"/>
      <c r="CD857" s="8"/>
      <c r="CE857" s="8"/>
      <c r="CF857" s="8"/>
      <c r="CG857" s="8"/>
      <c r="CH857" s="8"/>
      <c r="CI857" s="8"/>
      <c r="CJ857" s="8"/>
      <c r="CK857" s="8"/>
      <c r="CL857" s="8"/>
      <c r="CM857" s="8"/>
      <c r="CN857" s="8"/>
      <c r="CO857" s="8"/>
      <c r="CP857" s="8"/>
      <c r="CQ857" s="8"/>
      <c r="CR857" s="8"/>
      <c r="CS857" s="8"/>
      <c r="CT857" s="8"/>
      <c r="CU857" s="8"/>
      <c r="CV857" s="8"/>
      <c r="CW857" s="8"/>
      <c r="CX857" s="8"/>
      <c r="CY857" s="8"/>
      <c r="CZ857" s="8"/>
      <c r="DA857" s="8"/>
      <c r="DB857" s="8"/>
      <c r="DC857" s="8"/>
      <c r="DD857" s="8"/>
      <c r="DE857" s="8"/>
      <c r="DF857" s="8"/>
      <c r="DG857" s="8"/>
      <c r="DH857" s="8"/>
      <c r="DI857" s="8"/>
      <c r="DJ857" s="8"/>
      <c r="DK857" s="8"/>
      <c r="DL857" s="8"/>
      <c r="DM857" s="8"/>
      <c r="DN857" s="8"/>
      <c r="DO857" s="8"/>
      <c r="DP857" s="8"/>
      <c r="DQ857" s="8"/>
      <c r="DR857" s="8"/>
      <c r="DS857" s="8"/>
      <c r="DT857" s="8"/>
    </row>
    <row r="858" spans="1:124" ht="16" x14ac:dyDescent="0.2">
      <c r="A858" s="20"/>
      <c r="B858" s="2"/>
      <c r="C858" s="3"/>
      <c r="D858" s="4"/>
      <c r="E858" s="3"/>
      <c r="F858" s="3"/>
      <c r="G858" s="5"/>
      <c r="H858" s="3"/>
      <c r="I858" s="3"/>
      <c r="J858" s="3"/>
      <c r="K858" s="3"/>
      <c r="L858" s="6"/>
      <c r="M858" s="3"/>
      <c r="N858" s="3"/>
      <c r="O858" s="7"/>
      <c r="P858" s="20"/>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3"/>
      <c r="BC858" s="3"/>
      <c r="BD858" s="8"/>
      <c r="BE858" s="8"/>
      <c r="BF858" s="8"/>
      <c r="BG858" s="3"/>
      <c r="BH858" s="3"/>
      <c r="BI858" s="8"/>
      <c r="BJ858" s="8"/>
      <c r="BK858" s="3"/>
      <c r="BL858" s="3"/>
      <c r="BM858" s="8"/>
      <c r="BN858" s="8"/>
      <c r="BO858" s="3"/>
      <c r="BP858" s="3"/>
      <c r="BQ858" s="8"/>
      <c r="BR858" s="8"/>
      <c r="BS858" s="3"/>
      <c r="BT858" s="3"/>
      <c r="BU858" s="8"/>
      <c r="BV858" s="8"/>
      <c r="BW858" s="3"/>
      <c r="BX858" s="3"/>
      <c r="BY858" s="9"/>
      <c r="BZ858" s="9"/>
      <c r="CA858" s="3"/>
      <c r="CB858" s="3"/>
      <c r="CC858" s="8"/>
      <c r="CD858" s="8"/>
      <c r="CE858" s="8"/>
      <c r="CF858" s="8"/>
      <c r="CG858" s="8"/>
      <c r="CH858" s="8"/>
      <c r="CI858" s="8"/>
      <c r="CJ858" s="8"/>
      <c r="CK858" s="8"/>
      <c r="CL858" s="8"/>
      <c r="CM858" s="8"/>
      <c r="CN858" s="8"/>
      <c r="CO858" s="8"/>
      <c r="CP858" s="8"/>
      <c r="CQ858" s="8"/>
      <c r="CR858" s="8"/>
      <c r="CS858" s="8"/>
      <c r="CT858" s="8"/>
      <c r="CU858" s="8"/>
      <c r="CV858" s="8"/>
      <c r="CW858" s="8"/>
      <c r="CX858" s="8"/>
      <c r="CY858" s="8"/>
      <c r="CZ858" s="8"/>
      <c r="DA858" s="8"/>
      <c r="DB858" s="8"/>
      <c r="DC858" s="8"/>
      <c r="DD858" s="8"/>
      <c r="DE858" s="8"/>
      <c r="DF858" s="8"/>
      <c r="DG858" s="8"/>
      <c r="DH858" s="8"/>
      <c r="DI858" s="8"/>
      <c r="DJ858" s="8"/>
      <c r="DK858" s="8"/>
      <c r="DL858" s="8"/>
      <c r="DM858" s="8"/>
      <c r="DN858" s="8"/>
      <c r="DO858" s="8"/>
      <c r="DP858" s="8"/>
      <c r="DQ858" s="8"/>
      <c r="DR858" s="8"/>
      <c r="DS858" s="8"/>
      <c r="DT858" s="8"/>
    </row>
    <row r="859" spans="1:124" ht="16" x14ac:dyDescent="0.2">
      <c r="A859" s="20"/>
      <c r="B859" s="2"/>
      <c r="C859" s="3"/>
      <c r="D859" s="4"/>
      <c r="E859" s="3"/>
      <c r="F859" s="3"/>
      <c r="G859" s="5"/>
      <c r="H859" s="3"/>
      <c r="I859" s="3"/>
      <c r="J859" s="3"/>
      <c r="K859" s="3"/>
      <c r="L859" s="6"/>
      <c r="M859" s="3"/>
      <c r="N859" s="3"/>
      <c r="O859" s="7"/>
      <c r="P859" s="20"/>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3"/>
      <c r="BC859" s="3"/>
      <c r="BD859" s="8"/>
      <c r="BE859" s="8"/>
      <c r="BF859" s="8"/>
      <c r="BG859" s="3"/>
      <c r="BH859" s="3"/>
      <c r="BI859" s="8"/>
      <c r="BJ859" s="8"/>
      <c r="BK859" s="3"/>
      <c r="BL859" s="3"/>
      <c r="BM859" s="8"/>
      <c r="BN859" s="8"/>
      <c r="BO859" s="3"/>
      <c r="BP859" s="3"/>
      <c r="BQ859" s="8"/>
      <c r="BR859" s="8"/>
      <c r="BS859" s="3"/>
      <c r="BT859" s="3"/>
      <c r="BU859" s="8"/>
      <c r="BV859" s="8"/>
      <c r="BW859" s="3"/>
      <c r="BX859" s="3"/>
      <c r="BY859" s="9"/>
      <c r="BZ859" s="9"/>
      <c r="CA859" s="3"/>
      <c r="CB859" s="3"/>
      <c r="CC859" s="8"/>
      <c r="CD859" s="8"/>
      <c r="CE859" s="8"/>
      <c r="CF859" s="8"/>
      <c r="CG859" s="8"/>
      <c r="CH859" s="8"/>
      <c r="CI859" s="8"/>
      <c r="CJ859" s="8"/>
      <c r="CK859" s="8"/>
      <c r="CL859" s="8"/>
      <c r="CM859" s="8"/>
      <c r="CN859" s="8"/>
      <c r="CO859" s="8"/>
      <c r="CP859" s="8"/>
      <c r="CQ859" s="8"/>
      <c r="CR859" s="8"/>
      <c r="CS859" s="8"/>
      <c r="CT859" s="8"/>
      <c r="CU859" s="8"/>
      <c r="CV859" s="8"/>
      <c r="CW859" s="8"/>
      <c r="CX859" s="8"/>
      <c r="CY859" s="8"/>
      <c r="CZ859" s="8"/>
      <c r="DA859" s="8"/>
      <c r="DB859" s="8"/>
      <c r="DC859" s="8"/>
      <c r="DD859" s="8"/>
      <c r="DE859" s="8"/>
      <c r="DF859" s="8"/>
      <c r="DG859" s="8"/>
      <c r="DH859" s="8"/>
      <c r="DI859" s="8"/>
      <c r="DJ859" s="8"/>
      <c r="DK859" s="8"/>
      <c r="DL859" s="8"/>
      <c r="DM859" s="8"/>
      <c r="DN859" s="8"/>
      <c r="DO859" s="8"/>
      <c r="DP859" s="8"/>
      <c r="DQ859" s="8"/>
      <c r="DR859" s="8"/>
      <c r="DS859" s="8"/>
      <c r="DT859" s="8"/>
    </row>
    <row r="860" spans="1:124" ht="16" x14ac:dyDescent="0.2">
      <c r="A860" s="20"/>
      <c r="B860" s="2"/>
      <c r="C860" s="3"/>
      <c r="D860" s="4"/>
      <c r="E860" s="3"/>
      <c r="F860" s="3"/>
      <c r="G860" s="5"/>
      <c r="H860" s="3"/>
      <c r="I860" s="3"/>
      <c r="J860" s="3"/>
      <c r="K860" s="3"/>
      <c r="L860" s="6"/>
      <c r="M860" s="3"/>
      <c r="N860" s="3"/>
      <c r="O860" s="7"/>
      <c r="P860" s="20"/>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3"/>
      <c r="BC860" s="3"/>
      <c r="BD860" s="8"/>
      <c r="BE860" s="8"/>
      <c r="BF860" s="8"/>
      <c r="BG860" s="3"/>
      <c r="BH860" s="3"/>
      <c r="BI860" s="8"/>
      <c r="BJ860" s="8"/>
      <c r="BK860" s="3"/>
      <c r="BL860" s="3"/>
      <c r="BM860" s="8"/>
      <c r="BN860" s="8"/>
      <c r="BO860" s="3"/>
      <c r="BP860" s="3"/>
      <c r="BQ860" s="8"/>
      <c r="BR860" s="8"/>
      <c r="BS860" s="3"/>
      <c r="BT860" s="3"/>
      <c r="BU860" s="8"/>
      <c r="BV860" s="8"/>
      <c r="BW860" s="3"/>
      <c r="BX860" s="3"/>
      <c r="BY860" s="9"/>
      <c r="BZ860" s="9"/>
      <c r="CA860" s="3"/>
      <c r="CB860" s="3"/>
      <c r="CC860" s="8"/>
      <c r="CD860" s="8"/>
      <c r="CE860" s="8"/>
      <c r="CF860" s="8"/>
      <c r="CG860" s="8"/>
      <c r="CH860" s="8"/>
      <c r="CI860" s="8"/>
      <c r="CJ860" s="8"/>
      <c r="CK860" s="8"/>
      <c r="CL860" s="8"/>
      <c r="CM860" s="8"/>
      <c r="CN860" s="8"/>
      <c r="CO860" s="8"/>
      <c r="CP860" s="8"/>
      <c r="CQ860" s="8"/>
      <c r="CR860" s="8"/>
      <c r="CS860" s="8"/>
      <c r="CT860" s="8"/>
      <c r="CU860" s="8"/>
      <c r="CV860" s="8"/>
      <c r="CW860" s="8"/>
      <c r="CX860" s="8"/>
      <c r="CY860" s="8"/>
      <c r="CZ860" s="8"/>
      <c r="DA860" s="8"/>
      <c r="DB860" s="8"/>
      <c r="DC860" s="8"/>
      <c r="DD860" s="8"/>
      <c r="DE860" s="8"/>
      <c r="DF860" s="8"/>
      <c r="DG860" s="8"/>
      <c r="DH860" s="8"/>
      <c r="DI860" s="8"/>
      <c r="DJ860" s="8"/>
      <c r="DK860" s="8"/>
      <c r="DL860" s="8"/>
      <c r="DM860" s="8"/>
      <c r="DN860" s="8"/>
      <c r="DO860" s="8"/>
      <c r="DP860" s="8"/>
      <c r="DQ860" s="8"/>
      <c r="DR860" s="8"/>
      <c r="DS860" s="8"/>
      <c r="DT860" s="8"/>
    </row>
    <row r="861" spans="1:124" ht="16" x14ac:dyDescent="0.2">
      <c r="A861" s="20"/>
      <c r="B861" s="2"/>
      <c r="C861" s="3"/>
      <c r="D861" s="4"/>
      <c r="E861" s="3"/>
      <c r="F861" s="3"/>
      <c r="G861" s="5"/>
      <c r="H861" s="3"/>
      <c r="I861" s="3"/>
      <c r="J861" s="3"/>
      <c r="K861" s="3"/>
      <c r="L861" s="6"/>
      <c r="M861" s="3"/>
      <c r="N861" s="3"/>
      <c r="O861" s="7"/>
      <c r="P861" s="20"/>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3"/>
      <c r="BC861" s="3"/>
      <c r="BD861" s="8"/>
      <c r="BE861" s="8"/>
      <c r="BF861" s="8"/>
      <c r="BG861" s="3"/>
      <c r="BH861" s="3"/>
      <c r="BI861" s="8"/>
      <c r="BJ861" s="8"/>
      <c r="BK861" s="3"/>
      <c r="BL861" s="3"/>
      <c r="BM861" s="8"/>
      <c r="BN861" s="8"/>
      <c r="BO861" s="3"/>
      <c r="BP861" s="3"/>
      <c r="BQ861" s="8"/>
      <c r="BR861" s="8"/>
      <c r="BS861" s="3"/>
      <c r="BT861" s="3"/>
      <c r="BU861" s="8"/>
      <c r="BV861" s="8"/>
      <c r="BW861" s="3"/>
      <c r="BX861" s="3"/>
      <c r="BY861" s="9"/>
      <c r="BZ861" s="9"/>
      <c r="CA861" s="3"/>
      <c r="CB861" s="3"/>
      <c r="CC861" s="8"/>
      <c r="CD861" s="8"/>
      <c r="CE861" s="8"/>
      <c r="CF861" s="8"/>
      <c r="CG861" s="8"/>
      <c r="CH861" s="8"/>
      <c r="CI861" s="8"/>
      <c r="CJ861" s="8"/>
      <c r="CK861" s="8"/>
      <c r="CL861" s="8"/>
      <c r="CM861" s="8"/>
      <c r="CN861" s="8"/>
      <c r="CO861" s="8"/>
      <c r="CP861" s="8"/>
      <c r="CQ861" s="8"/>
      <c r="CR861" s="8"/>
      <c r="CS861" s="8"/>
      <c r="CT861" s="8"/>
      <c r="CU861" s="8"/>
      <c r="CV861" s="8"/>
      <c r="CW861" s="8"/>
      <c r="CX861" s="8"/>
      <c r="CY861" s="8"/>
      <c r="CZ861" s="8"/>
      <c r="DA861" s="8"/>
      <c r="DB861" s="8"/>
      <c r="DC861" s="8"/>
      <c r="DD861" s="8"/>
      <c r="DE861" s="8"/>
      <c r="DF861" s="8"/>
      <c r="DG861" s="8"/>
      <c r="DH861" s="8"/>
      <c r="DI861" s="8"/>
      <c r="DJ861" s="8"/>
      <c r="DK861" s="8"/>
      <c r="DL861" s="8"/>
      <c r="DM861" s="8"/>
      <c r="DN861" s="8"/>
      <c r="DO861" s="8"/>
      <c r="DP861" s="8"/>
      <c r="DQ861" s="8"/>
      <c r="DR861" s="8"/>
      <c r="DS861" s="8"/>
      <c r="DT861" s="8"/>
    </row>
    <row r="862" spans="1:124" ht="16" x14ac:dyDescent="0.2">
      <c r="A862" s="20"/>
      <c r="B862" s="2"/>
      <c r="C862" s="3"/>
      <c r="D862" s="4"/>
      <c r="E862" s="3"/>
      <c r="F862" s="3"/>
      <c r="G862" s="5"/>
      <c r="H862" s="3"/>
      <c r="I862" s="3"/>
      <c r="J862" s="3"/>
      <c r="K862" s="3"/>
      <c r="L862" s="6"/>
      <c r="M862" s="3"/>
      <c r="N862" s="3"/>
      <c r="O862" s="7"/>
      <c r="P862" s="20"/>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3"/>
      <c r="BC862" s="3"/>
      <c r="BD862" s="8"/>
      <c r="BE862" s="8"/>
      <c r="BF862" s="8"/>
      <c r="BG862" s="3"/>
      <c r="BH862" s="3"/>
      <c r="BI862" s="8"/>
      <c r="BJ862" s="8"/>
      <c r="BK862" s="3"/>
      <c r="BL862" s="3"/>
      <c r="BM862" s="8"/>
      <c r="BN862" s="8"/>
      <c r="BO862" s="3"/>
      <c r="BP862" s="3"/>
      <c r="BQ862" s="8"/>
      <c r="BR862" s="8"/>
      <c r="BS862" s="3"/>
      <c r="BT862" s="3"/>
      <c r="BU862" s="8"/>
      <c r="BV862" s="8"/>
      <c r="BW862" s="3"/>
      <c r="BX862" s="3"/>
      <c r="BY862" s="9"/>
      <c r="BZ862" s="9"/>
      <c r="CA862" s="3"/>
      <c r="CB862" s="3"/>
      <c r="CC862" s="8"/>
      <c r="CD862" s="8"/>
      <c r="CE862" s="8"/>
      <c r="CF862" s="8"/>
      <c r="CG862" s="8"/>
      <c r="CH862" s="8"/>
      <c r="CI862" s="8"/>
      <c r="CJ862" s="8"/>
      <c r="CK862" s="8"/>
      <c r="CL862" s="8"/>
      <c r="CM862" s="8"/>
      <c r="CN862" s="8"/>
      <c r="CO862" s="8"/>
      <c r="CP862" s="8"/>
      <c r="CQ862" s="8"/>
      <c r="CR862" s="8"/>
      <c r="CS862" s="8"/>
      <c r="CT862" s="8"/>
      <c r="CU862" s="8"/>
      <c r="CV862" s="8"/>
      <c r="CW862" s="8"/>
      <c r="CX862" s="8"/>
      <c r="CY862" s="8"/>
      <c r="CZ862" s="8"/>
      <c r="DA862" s="8"/>
      <c r="DB862" s="8"/>
      <c r="DC862" s="8"/>
      <c r="DD862" s="8"/>
      <c r="DE862" s="8"/>
      <c r="DF862" s="8"/>
      <c r="DG862" s="8"/>
      <c r="DH862" s="8"/>
      <c r="DI862" s="8"/>
      <c r="DJ862" s="8"/>
      <c r="DK862" s="8"/>
      <c r="DL862" s="8"/>
      <c r="DM862" s="8"/>
      <c r="DN862" s="8"/>
      <c r="DO862" s="8"/>
      <c r="DP862" s="8"/>
      <c r="DQ862" s="8"/>
      <c r="DR862" s="8"/>
      <c r="DS862" s="8"/>
      <c r="DT862" s="8"/>
    </row>
    <row r="863" spans="1:124" ht="16" x14ac:dyDescent="0.2">
      <c r="A863" s="20"/>
      <c r="B863" s="2"/>
      <c r="C863" s="3"/>
      <c r="D863" s="4"/>
      <c r="E863" s="3"/>
      <c r="F863" s="3"/>
      <c r="G863" s="5"/>
      <c r="H863" s="3"/>
      <c r="I863" s="3"/>
      <c r="J863" s="3"/>
      <c r="K863" s="3"/>
      <c r="L863" s="6"/>
      <c r="M863" s="3"/>
      <c r="N863" s="3"/>
      <c r="O863" s="7"/>
      <c r="P863" s="20"/>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3"/>
      <c r="BC863" s="3"/>
      <c r="BD863" s="8"/>
      <c r="BE863" s="8"/>
      <c r="BF863" s="8"/>
      <c r="BG863" s="3"/>
      <c r="BH863" s="3"/>
      <c r="BI863" s="8"/>
      <c r="BJ863" s="8"/>
      <c r="BK863" s="3"/>
      <c r="BL863" s="3"/>
      <c r="BM863" s="8"/>
      <c r="BN863" s="8"/>
      <c r="BO863" s="3"/>
      <c r="BP863" s="3"/>
      <c r="BQ863" s="8"/>
      <c r="BR863" s="8"/>
      <c r="BS863" s="3"/>
      <c r="BT863" s="3"/>
      <c r="BU863" s="8"/>
      <c r="BV863" s="8"/>
      <c r="BW863" s="3"/>
      <c r="BX863" s="3"/>
      <c r="BY863" s="9"/>
      <c r="BZ863" s="9"/>
      <c r="CA863" s="3"/>
      <c r="CB863" s="3"/>
      <c r="CC863" s="8"/>
      <c r="CD863" s="8"/>
      <c r="CE863" s="8"/>
      <c r="CF863" s="8"/>
      <c r="CG863" s="8"/>
      <c r="CH863" s="8"/>
      <c r="CI863" s="8"/>
      <c r="CJ863" s="8"/>
      <c r="CK863" s="8"/>
      <c r="CL863" s="8"/>
      <c r="CM863" s="8"/>
      <c r="CN863" s="8"/>
      <c r="CO863" s="8"/>
      <c r="CP863" s="8"/>
      <c r="CQ863" s="8"/>
      <c r="CR863" s="8"/>
      <c r="CS863" s="8"/>
      <c r="CT863" s="8"/>
      <c r="CU863" s="8"/>
      <c r="CV863" s="8"/>
      <c r="CW863" s="8"/>
      <c r="CX863" s="8"/>
      <c r="CY863" s="8"/>
      <c r="CZ863" s="8"/>
      <c r="DA863" s="8"/>
      <c r="DB863" s="8"/>
      <c r="DC863" s="8"/>
      <c r="DD863" s="8"/>
      <c r="DE863" s="8"/>
      <c r="DF863" s="8"/>
      <c r="DG863" s="8"/>
      <c r="DH863" s="8"/>
      <c r="DI863" s="8"/>
      <c r="DJ863" s="8"/>
      <c r="DK863" s="8"/>
      <c r="DL863" s="8"/>
      <c r="DM863" s="8"/>
      <c r="DN863" s="8"/>
      <c r="DO863" s="8"/>
      <c r="DP863" s="8"/>
      <c r="DQ863" s="8"/>
      <c r="DR863" s="8"/>
      <c r="DS863" s="8"/>
      <c r="DT863" s="8"/>
    </row>
    <row r="864" spans="1:124" ht="16" x14ac:dyDescent="0.2">
      <c r="A864" s="20"/>
      <c r="B864" s="2"/>
      <c r="C864" s="3"/>
      <c r="D864" s="4"/>
      <c r="E864" s="3"/>
      <c r="F864" s="3"/>
      <c r="G864" s="5"/>
      <c r="H864" s="3"/>
      <c r="I864" s="3"/>
      <c r="J864" s="3"/>
      <c r="K864" s="3"/>
      <c r="L864" s="6"/>
      <c r="M864" s="3"/>
      <c r="N864" s="3"/>
      <c r="O864" s="7"/>
      <c r="P864" s="20"/>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3"/>
      <c r="BC864" s="3"/>
      <c r="BD864" s="8"/>
      <c r="BE864" s="8"/>
      <c r="BF864" s="8"/>
      <c r="BG864" s="3"/>
      <c r="BH864" s="3"/>
      <c r="BI864" s="8"/>
      <c r="BJ864" s="8"/>
      <c r="BK864" s="3"/>
      <c r="BL864" s="3"/>
      <c r="BM864" s="8"/>
      <c r="BN864" s="8"/>
      <c r="BO864" s="3"/>
      <c r="BP864" s="3"/>
      <c r="BQ864" s="8"/>
      <c r="BR864" s="8"/>
      <c r="BS864" s="3"/>
      <c r="BT864" s="3"/>
      <c r="BU864" s="8"/>
      <c r="BV864" s="8"/>
      <c r="BW864" s="3"/>
      <c r="BX864" s="3"/>
      <c r="BY864" s="9"/>
      <c r="BZ864" s="9"/>
      <c r="CA864" s="3"/>
      <c r="CB864" s="3"/>
      <c r="CC864" s="8"/>
      <c r="CD864" s="8"/>
      <c r="CE864" s="8"/>
      <c r="CF864" s="8"/>
      <c r="CG864" s="8"/>
      <c r="CH864" s="8"/>
      <c r="CI864" s="8"/>
      <c r="CJ864" s="8"/>
      <c r="CK864" s="8"/>
      <c r="CL864" s="8"/>
      <c r="CM864" s="8"/>
      <c r="CN864" s="8"/>
      <c r="CO864" s="8"/>
      <c r="CP864" s="8"/>
      <c r="CQ864" s="8"/>
      <c r="CR864" s="8"/>
      <c r="CS864" s="8"/>
      <c r="CT864" s="8"/>
      <c r="CU864" s="8"/>
      <c r="CV864" s="8"/>
      <c r="CW864" s="8"/>
      <c r="CX864" s="8"/>
      <c r="CY864" s="8"/>
      <c r="CZ864" s="8"/>
      <c r="DA864" s="8"/>
      <c r="DB864" s="8"/>
      <c r="DC864" s="8"/>
      <c r="DD864" s="8"/>
      <c r="DE864" s="8"/>
      <c r="DF864" s="8"/>
      <c r="DG864" s="8"/>
      <c r="DH864" s="8"/>
      <c r="DI864" s="8"/>
      <c r="DJ864" s="8"/>
      <c r="DK864" s="8"/>
      <c r="DL864" s="8"/>
      <c r="DM864" s="8"/>
      <c r="DN864" s="8"/>
      <c r="DO864" s="8"/>
      <c r="DP864" s="8"/>
      <c r="DQ864" s="8"/>
      <c r="DR864" s="8"/>
      <c r="DS864" s="8"/>
      <c r="DT864" s="8"/>
    </row>
    <row r="865" spans="1:124" ht="16" x14ac:dyDescent="0.2">
      <c r="A865" s="20"/>
      <c r="B865" s="2"/>
      <c r="C865" s="3"/>
      <c r="D865" s="4"/>
      <c r="E865" s="3"/>
      <c r="F865" s="3"/>
      <c r="G865" s="5"/>
      <c r="H865" s="3"/>
      <c r="I865" s="3"/>
      <c r="J865" s="3"/>
      <c r="K865" s="3"/>
      <c r="L865" s="6"/>
      <c r="M865" s="3"/>
      <c r="N865" s="3"/>
      <c r="O865" s="7"/>
      <c r="P865" s="20"/>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3"/>
      <c r="BC865" s="3"/>
      <c r="BD865" s="8"/>
      <c r="BE865" s="8"/>
      <c r="BF865" s="8"/>
      <c r="BG865" s="3"/>
      <c r="BH865" s="3"/>
      <c r="BI865" s="8"/>
      <c r="BJ865" s="8"/>
      <c r="BK865" s="3"/>
      <c r="BL865" s="3"/>
      <c r="BM865" s="8"/>
      <c r="BN865" s="8"/>
      <c r="BO865" s="3"/>
      <c r="BP865" s="3"/>
      <c r="BQ865" s="8"/>
      <c r="BR865" s="8"/>
      <c r="BS865" s="3"/>
      <c r="BT865" s="3"/>
      <c r="BU865" s="8"/>
      <c r="BV865" s="8"/>
      <c r="BW865" s="3"/>
      <c r="BX865" s="3"/>
      <c r="BY865" s="9"/>
      <c r="BZ865" s="9"/>
      <c r="CA865" s="3"/>
      <c r="CB865" s="3"/>
      <c r="CC865" s="8"/>
      <c r="CD865" s="8"/>
      <c r="CE865" s="8"/>
      <c r="CF865" s="8"/>
      <c r="CG865" s="8"/>
      <c r="CH865" s="8"/>
      <c r="CI865" s="8"/>
      <c r="CJ865" s="8"/>
      <c r="CK865" s="8"/>
      <c r="CL865" s="8"/>
      <c r="CM865" s="8"/>
      <c r="CN865" s="8"/>
      <c r="CO865" s="8"/>
      <c r="CP865" s="8"/>
      <c r="CQ865" s="8"/>
      <c r="CR865" s="8"/>
      <c r="CS865" s="8"/>
      <c r="CT865" s="8"/>
      <c r="CU865" s="8"/>
      <c r="CV865" s="8"/>
      <c r="CW865" s="8"/>
      <c r="CX865" s="8"/>
      <c r="CY865" s="8"/>
      <c r="CZ865" s="8"/>
      <c r="DA865" s="8"/>
      <c r="DB865" s="8"/>
      <c r="DC865" s="8"/>
      <c r="DD865" s="8"/>
      <c r="DE865" s="8"/>
      <c r="DF865" s="8"/>
      <c r="DG865" s="8"/>
      <c r="DH865" s="8"/>
      <c r="DI865" s="8"/>
      <c r="DJ865" s="8"/>
      <c r="DK865" s="8"/>
      <c r="DL865" s="8"/>
      <c r="DM865" s="8"/>
      <c r="DN865" s="8"/>
      <c r="DO865" s="8"/>
      <c r="DP865" s="8"/>
      <c r="DQ865" s="8"/>
      <c r="DR865" s="8"/>
      <c r="DS865" s="8"/>
      <c r="DT865" s="8"/>
    </row>
    <row r="866" spans="1:124" ht="16" x14ac:dyDescent="0.2">
      <c r="A866" s="20"/>
      <c r="B866" s="2"/>
      <c r="C866" s="3"/>
      <c r="D866" s="4"/>
      <c r="E866" s="3"/>
      <c r="F866" s="3"/>
      <c r="G866" s="5"/>
      <c r="H866" s="3"/>
      <c r="I866" s="3"/>
      <c r="J866" s="3"/>
      <c r="K866" s="3"/>
      <c r="L866" s="6"/>
      <c r="M866" s="3"/>
      <c r="N866" s="3"/>
      <c r="O866" s="7"/>
      <c r="P866" s="20"/>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3"/>
      <c r="BC866" s="3"/>
      <c r="BD866" s="8"/>
      <c r="BE866" s="8"/>
      <c r="BF866" s="8"/>
      <c r="BG866" s="3"/>
      <c r="BH866" s="3"/>
      <c r="BI866" s="8"/>
      <c r="BJ866" s="8"/>
      <c r="BK866" s="3"/>
      <c r="BL866" s="3"/>
      <c r="BM866" s="8"/>
      <c r="BN866" s="8"/>
      <c r="BO866" s="3"/>
      <c r="BP866" s="3"/>
      <c r="BQ866" s="8"/>
      <c r="BR866" s="8"/>
      <c r="BS866" s="3"/>
      <c r="BT866" s="3"/>
      <c r="BU866" s="8"/>
      <c r="BV866" s="8"/>
      <c r="BW866" s="3"/>
      <c r="BX866" s="3"/>
      <c r="BY866" s="9"/>
      <c r="BZ866" s="9"/>
      <c r="CA866" s="3"/>
      <c r="CB866" s="3"/>
      <c r="CC866" s="8"/>
      <c r="CD866" s="8"/>
      <c r="CE866" s="8"/>
      <c r="CF866" s="8"/>
      <c r="CG866" s="8"/>
      <c r="CH866" s="8"/>
      <c r="CI866" s="8"/>
      <c r="CJ866" s="8"/>
      <c r="CK866" s="8"/>
      <c r="CL866" s="8"/>
      <c r="CM866" s="8"/>
      <c r="CN866" s="8"/>
      <c r="CO866" s="8"/>
      <c r="CP866" s="8"/>
      <c r="CQ866" s="8"/>
      <c r="CR866" s="8"/>
      <c r="CS866" s="8"/>
      <c r="CT866" s="8"/>
      <c r="CU866" s="8"/>
      <c r="CV866" s="8"/>
      <c r="CW866" s="8"/>
      <c r="CX866" s="8"/>
      <c r="CY866" s="8"/>
      <c r="CZ866" s="8"/>
      <c r="DA866" s="8"/>
      <c r="DB866" s="8"/>
      <c r="DC866" s="8"/>
      <c r="DD866" s="8"/>
      <c r="DE866" s="8"/>
      <c r="DF866" s="8"/>
      <c r="DG866" s="8"/>
      <c r="DH866" s="8"/>
      <c r="DI866" s="8"/>
      <c r="DJ866" s="8"/>
      <c r="DK866" s="8"/>
      <c r="DL866" s="8"/>
      <c r="DM866" s="8"/>
      <c r="DN866" s="8"/>
      <c r="DO866" s="8"/>
      <c r="DP866" s="8"/>
      <c r="DQ866" s="8"/>
      <c r="DR866" s="8"/>
      <c r="DS866" s="8"/>
      <c r="DT866" s="8"/>
    </row>
    <row r="867" spans="1:124" ht="16" x14ac:dyDescent="0.2">
      <c r="A867" s="20"/>
      <c r="B867" s="2"/>
      <c r="C867" s="3"/>
      <c r="D867" s="4"/>
      <c r="E867" s="3"/>
      <c r="F867" s="3"/>
      <c r="G867" s="5"/>
      <c r="H867" s="3"/>
      <c r="I867" s="3"/>
      <c r="J867" s="3"/>
      <c r="K867" s="3"/>
      <c r="L867" s="6"/>
      <c r="M867" s="3"/>
      <c r="N867" s="3"/>
      <c r="O867" s="7"/>
      <c r="P867" s="20"/>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3"/>
      <c r="BC867" s="3"/>
      <c r="BD867" s="8"/>
      <c r="BE867" s="8"/>
      <c r="BF867" s="8"/>
      <c r="BG867" s="3"/>
      <c r="BH867" s="3"/>
      <c r="BI867" s="8"/>
      <c r="BJ867" s="8"/>
      <c r="BK867" s="3"/>
      <c r="BL867" s="3"/>
      <c r="BM867" s="8"/>
      <c r="BN867" s="8"/>
      <c r="BO867" s="3"/>
      <c r="BP867" s="3"/>
      <c r="BQ867" s="8"/>
      <c r="BR867" s="8"/>
      <c r="BS867" s="3"/>
      <c r="BT867" s="3"/>
      <c r="BU867" s="8"/>
      <c r="BV867" s="8"/>
      <c r="BW867" s="3"/>
      <c r="BX867" s="3"/>
      <c r="BY867" s="9"/>
      <c r="BZ867" s="9"/>
      <c r="CA867" s="3"/>
      <c r="CB867" s="3"/>
      <c r="CC867" s="8"/>
      <c r="CD867" s="8"/>
      <c r="CE867" s="8"/>
      <c r="CF867" s="8"/>
      <c r="CG867" s="8"/>
      <c r="CH867" s="8"/>
      <c r="CI867" s="8"/>
      <c r="CJ867" s="8"/>
      <c r="CK867" s="8"/>
      <c r="CL867" s="8"/>
      <c r="CM867" s="8"/>
      <c r="CN867" s="8"/>
      <c r="CO867" s="8"/>
      <c r="CP867" s="8"/>
      <c r="CQ867" s="8"/>
      <c r="CR867" s="8"/>
      <c r="CS867" s="8"/>
      <c r="CT867" s="8"/>
      <c r="CU867" s="8"/>
      <c r="CV867" s="8"/>
      <c r="CW867" s="8"/>
      <c r="CX867" s="8"/>
      <c r="CY867" s="8"/>
      <c r="CZ867" s="8"/>
      <c r="DA867" s="8"/>
      <c r="DB867" s="8"/>
      <c r="DC867" s="8"/>
      <c r="DD867" s="8"/>
      <c r="DE867" s="8"/>
      <c r="DF867" s="8"/>
      <c r="DG867" s="8"/>
      <c r="DH867" s="8"/>
      <c r="DI867" s="8"/>
      <c r="DJ867" s="8"/>
      <c r="DK867" s="8"/>
      <c r="DL867" s="8"/>
      <c r="DM867" s="8"/>
      <c r="DN867" s="8"/>
      <c r="DO867" s="8"/>
      <c r="DP867" s="8"/>
      <c r="DQ867" s="8"/>
      <c r="DR867" s="8"/>
      <c r="DS867" s="8"/>
      <c r="DT867" s="8"/>
    </row>
    <row r="868" spans="1:124" ht="16" x14ac:dyDescent="0.2">
      <c r="A868" s="20"/>
      <c r="B868" s="2"/>
      <c r="C868" s="3"/>
      <c r="D868" s="4"/>
      <c r="E868" s="3"/>
      <c r="F868" s="3"/>
      <c r="G868" s="5"/>
      <c r="H868" s="3"/>
      <c r="I868" s="3"/>
      <c r="J868" s="3"/>
      <c r="K868" s="3"/>
      <c r="L868" s="6"/>
      <c r="M868" s="3"/>
      <c r="N868" s="3"/>
      <c r="O868" s="7"/>
      <c r="P868" s="20"/>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3"/>
      <c r="BC868" s="3"/>
      <c r="BD868" s="8"/>
      <c r="BE868" s="8"/>
      <c r="BF868" s="8"/>
      <c r="BG868" s="3"/>
      <c r="BH868" s="3"/>
      <c r="BI868" s="8"/>
      <c r="BJ868" s="8"/>
      <c r="BK868" s="3"/>
      <c r="BL868" s="3"/>
      <c r="BM868" s="8"/>
      <c r="BN868" s="8"/>
      <c r="BO868" s="3"/>
      <c r="BP868" s="3"/>
      <c r="BQ868" s="8"/>
      <c r="BR868" s="8"/>
      <c r="BS868" s="3"/>
      <c r="BT868" s="3"/>
      <c r="BU868" s="8"/>
      <c r="BV868" s="8"/>
      <c r="BW868" s="3"/>
      <c r="BX868" s="3"/>
      <c r="BY868" s="9"/>
      <c r="BZ868" s="9"/>
      <c r="CA868" s="3"/>
      <c r="CB868" s="3"/>
      <c r="CC868" s="8"/>
      <c r="CD868" s="8"/>
      <c r="CE868" s="8"/>
      <c r="CF868" s="8"/>
      <c r="CG868" s="8"/>
      <c r="CH868" s="8"/>
      <c r="CI868" s="8"/>
      <c r="CJ868" s="8"/>
      <c r="CK868" s="8"/>
      <c r="CL868" s="8"/>
      <c r="CM868" s="8"/>
      <c r="CN868" s="8"/>
      <c r="CO868" s="8"/>
      <c r="CP868" s="8"/>
      <c r="CQ868" s="8"/>
      <c r="CR868" s="8"/>
      <c r="CS868" s="8"/>
      <c r="CT868" s="8"/>
      <c r="CU868" s="8"/>
      <c r="CV868" s="8"/>
      <c r="CW868" s="8"/>
      <c r="CX868" s="8"/>
      <c r="CY868" s="8"/>
      <c r="CZ868" s="8"/>
      <c r="DA868" s="8"/>
      <c r="DB868" s="8"/>
      <c r="DC868" s="8"/>
      <c r="DD868" s="8"/>
      <c r="DE868" s="8"/>
      <c r="DF868" s="8"/>
      <c r="DG868" s="8"/>
      <c r="DH868" s="8"/>
      <c r="DI868" s="8"/>
      <c r="DJ868" s="8"/>
      <c r="DK868" s="8"/>
      <c r="DL868" s="8"/>
      <c r="DM868" s="8"/>
      <c r="DN868" s="8"/>
      <c r="DO868" s="8"/>
      <c r="DP868" s="8"/>
      <c r="DQ868" s="8"/>
      <c r="DR868" s="8"/>
      <c r="DS868" s="8"/>
      <c r="DT868" s="8"/>
    </row>
    <row r="869" spans="1:124" ht="16" x14ac:dyDescent="0.2">
      <c r="A869" s="20"/>
      <c r="B869" s="2"/>
      <c r="C869" s="3"/>
      <c r="D869" s="4"/>
      <c r="E869" s="3"/>
      <c r="F869" s="3"/>
      <c r="G869" s="5"/>
      <c r="H869" s="3"/>
      <c r="I869" s="3"/>
      <c r="J869" s="3"/>
      <c r="K869" s="3"/>
      <c r="L869" s="6"/>
      <c r="M869" s="3"/>
      <c r="N869" s="3"/>
      <c r="O869" s="7"/>
      <c r="P869" s="20"/>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3"/>
      <c r="BC869" s="3"/>
      <c r="BD869" s="8"/>
      <c r="BE869" s="8"/>
      <c r="BF869" s="8"/>
      <c r="BG869" s="3"/>
      <c r="BH869" s="3"/>
      <c r="BI869" s="8"/>
      <c r="BJ869" s="8"/>
      <c r="BK869" s="3"/>
      <c r="BL869" s="3"/>
      <c r="BM869" s="8"/>
      <c r="BN869" s="8"/>
      <c r="BO869" s="3"/>
      <c r="BP869" s="3"/>
      <c r="BQ869" s="8"/>
      <c r="BR869" s="8"/>
      <c r="BS869" s="3"/>
      <c r="BT869" s="3"/>
      <c r="BU869" s="8"/>
      <c r="BV869" s="8"/>
      <c r="BW869" s="3"/>
      <c r="BX869" s="3"/>
      <c r="BY869" s="9"/>
      <c r="BZ869" s="9"/>
      <c r="CA869" s="3"/>
      <c r="CB869" s="3"/>
      <c r="CC869" s="8"/>
      <c r="CD869" s="8"/>
      <c r="CE869" s="8"/>
      <c r="CF869" s="8"/>
      <c r="CG869" s="8"/>
      <c r="CH869" s="8"/>
      <c r="CI869" s="8"/>
      <c r="CJ869" s="8"/>
      <c r="CK869" s="8"/>
      <c r="CL869" s="8"/>
      <c r="CM869" s="8"/>
      <c r="CN869" s="8"/>
      <c r="CO869" s="8"/>
      <c r="CP869" s="8"/>
      <c r="CQ869" s="8"/>
      <c r="CR869" s="8"/>
      <c r="CS869" s="8"/>
      <c r="CT869" s="8"/>
      <c r="CU869" s="8"/>
      <c r="CV869" s="8"/>
      <c r="CW869" s="8"/>
      <c r="CX869" s="8"/>
      <c r="CY869" s="8"/>
      <c r="CZ869" s="8"/>
      <c r="DA869" s="8"/>
      <c r="DB869" s="8"/>
      <c r="DC869" s="8"/>
      <c r="DD869" s="8"/>
      <c r="DE869" s="8"/>
      <c r="DF869" s="8"/>
      <c r="DG869" s="8"/>
      <c r="DH869" s="8"/>
      <c r="DI869" s="8"/>
      <c r="DJ869" s="8"/>
      <c r="DK869" s="8"/>
      <c r="DL869" s="8"/>
      <c r="DM869" s="8"/>
      <c r="DN869" s="8"/>
      <c r="DO869" s="8"/>
      <c r="DP869" s="8"/>
      <c r="DQ869" s="8"/>
      <c r="DR869" s="8"/>
      <c r="DS869" s="8"/>
      <c r="DT869" s="8"/>
    </row>
    <row r="870" spans="1:124" ht="16" x14ac:dyDescent="0.2">
      <c r="A870" s="20"/>
      <c r="B870" s="2"/>
      <c r="C870" s="3"/>
      <c r="D870" s="4"/>
      <c r="E870" s="3"/>
      <c r="F870" s="3"/>
      <c r="G870" s="5"/>
      <c r="H870" s="3"/>
      <c r="I870" s="3"/>
      <c r="J870" s="3"/>
      <c r="K870" s="3"/>
      <c r="L870" s="6"/>
      <c r="M870" s="3"/>
      <c r="N870" s="3"/>
      <c r="O870" s="7"/>
      <c r="P870" s="20"/>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3"/>
      <c r="BC870" s="3"/>
      <c r="BD870" s="8"/>
      <c r="BE870" s="8"/>
      <c r="BF870" s="8"/>
      <c r="BG870" s="3"/>
      <c r="BH870" s="3"/>
      <c r="BI870" s="8"/>
      <c r="BJ870" s="8"/>
      <c r="BK870" s="3"/>
      <c r="BL870" s="3"/>
      <c r="BM870" s="8"/>
      <c r="BN870" s="8"/>
      <c r="BO870" s="3"/>
      <c r="BP870" s="3"/>
      <c r="BQ870" s="8"/>
      <c r="BR870" s="8"/>
      <c r="BS870" s="3"/>
      <c r="BT870" s="3"/>
      <c r="BU870" s="8"/>
      <c r="BV870" s="8"/>
      <c r="BW870" s="3"/>
      <c r="BX870" s="3"/>
      <c r="BY870" s="9"/>
      <c r="BZ870" s="9"/>
      <c r="CA870" s="3"/>
      <c r="CB870" s="3"/>
      <c r="CC870" s="8"/>
      <c r="CD870" s="8"/>
      <c r="CE870" s="8"/>
      <c r="CF870" s="8"/>
      <c r="CG870" s="8"/>
      <c r="CH870" s="8"/>
      <c r="CI870" s="8"/>
      <c r="CJ870" s="8"/>
      <c r="CK870" s="8"/>
      <c r="CL870" s="8"/>
      <c r="CM870" s="8"/>
      <c r="CN870" s="8"/>
      <c r="CO870" s="8"/>
      <c r="CP870" s="8"/>
      <c r="CQ870" s="8"/>
      <c r="CR870" s="8"/>
      <c r="CS870" s="8"/>
      <c r="CT870" s="8"/>
      <c r="CU870" s="8"/>
      <c r="CV870" s="8"/>
      <c r="CW870" s="8"/>
      <c r="CX870" s="8"/>
      <c r="CY870" s="8"/>
      <c r="CZ870" s="8"/>
      <c r="DA870" s="8"/>
      <c r="DB870" s="8"/>
      <c r="DC870" s="8"/>
      <c r="DD870" s="8"/>
      <c r="DE870" s="8"/>
      <c r="DF870" s="8"/>
      <c r="DG870" s="8"/>
      <c r="DH870" s="8"/>
      <c r="DI870" s="8"/>
      <c r="DJ870" s="8"/>
      <c r="DK870" s="8"/>
      <c r="DL870" s="8"/>
      <c r="DM870" s="8"/>
      <c r="DN870" s="8"/>
      <c r="DO870" s="8"/>
      <c r="DP870" s="8"/>
      <c r="DQ870" s="8"/>
      <c r="DR870" s="8"/>
      <c r="DS870" s="8"/>
      <c r="DT870" s="8"/>
    </row>
    <row r="871" spans="1:124" ht="16" x14ac:dyDescent="0.2">
      <c r="A871" s="20"/>
      <c r="B871" s="2"/>
      <c r="C871" s="3"/>
      <c r="D871" s="4"/>
      <c r="E871" s="3"/>
      <c r="F871" s="3"/>
      <c r="G871" s="5"/>
      <c r="H871" s="3"/>
      <c r="I871" s="3"/>
      <c r="J871" s="3"/>
      <c r="K871" s="3"/>
      <c r="L871" s="6"/>
      <c r="M871" s="3"/>
      <c r="N871" s="3"/>
      <c r="O871" s="7"/>
      <c r="P871" s="20"/>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3"/>
      <c r="BC871" s="3"/>
      <c r="BD871" s="8"/>
      <c r="BE871" s="8"/>
      <c r="BF871" s="8"/>
      <c r="BG871" s="3"/>
      <c r="BH871" s="3"/>
      <c r="BI871" s="8"/>
      <c r="BJ871" s="8"/>
      <c r="BK871" s="3"/>
      <c r="BL871" s="3"/>
      <c r="BM871" s="8"/>
      <c r="BN871" s="8"/>
      <c r="BO871" s="3"/>
      <c r="BP871" s="3"/>
      <c r="BQ871" s="8"/>
      <c r="BR871" s="8"/>
      <c r="BS871" s="3"/>
      <c r="BT871" s="3"/>
      <c r="BU871" s="8"/>
      <c r="BV871" s="8"/>
      <c r="BW871" s="3"/>
      <c r="BX871" s="3"/>
      <c r="BY871" s="9"/>
      <c r="BZ871" s="9"/>
      <c r="CA871" s="3"/>
      <c r="CB871" s="3"/>
      <c r="CC871" s="8"/>
      <c r="CD871" s="8"/>
      <c r="CE871" s="8"/>
      <c r="CF871" s="8"/>
      <c r="CG871" s="8"/>
      <c r="CH871" s="8"/>
      <c r="CI871" s="8"/>
      <c r="CJ871" s="8"/>
      <c r="CK871" s="8"/>
      <c r="CL871" s="8"/>
      <c r="CM871" s="8"/>
      <c r="CN871" s="8"/>
      <c r="CO871" s="8"/>
      <c r="CP871" s="8"/>
      <c r="CQ871" s="8"/>
      <c r="CR871" s="8"/>
      <c r="CS871" s="8"/>
      <c r="CT871" s="8"/>
      <c r="CU871" s="8"/>
      <c r="CV871" s="8"/>
      <c r="CW871" s="8"/>
      <c r="CX871" s="8"/>
      <c r="CY871" s="8"/>
      <c r="CZ871" s="8"/>
      <c r="DA871" s="8"/>
      <c r="DB871" s="8"/>
      <c r="DC871" s="8"/>
      <c r="DD871" s="8"/>
      <c r="DE871" s="8"/>
      <c r="DF871" s="8"/>
      <c r="DG871" s="8"/>
      <c r="DH871" s="8"/>
      <c r="DI871" s="8"/>
      <c r="DJ871" s="8"/>
      <c r="DK871" s="8"/>
      <c r="DL871" s="8"/>
      <c r="DM871" s="8"/>
      <c r="DN871" s="8"/>
      <c r="DO871" s="8"/>
      <c r="DP871" s="8"/>
      <c r="DQ871" s="8"/>
      <c r="DR871" s="8"/>
      <c r="DS871" s="8"/>
      <c r="DT871" s="8"/>
    </row>
    <row r="872" spans="1:124" ht="16" x14ac:dyDescent="0.2">
      <c r="A872" s="20"/>
      <c r="B872" s="2"/>
      <c r="C872" s="3"/>
      <c r="D872" s="4"/>
      <c r="E872" s="3"/>
      <c r="F872" s="3"/>
      <c r="G872" s="5"/>
      <c r="H872" s="3"/>
      <c r="I872" s="3"/>
      <c r="J872" s="3"/>
      <c r="K872" s="3"/>
      <c r="L872" s="6"/>
      <c r="M872" s="3"/>
      <c r="N872" s="3"/>
      <c r="O872" s="7"/>
      <c r="P872" s="20"/>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3"/>
      <c r="BC872" s="3"/>
      <c r="BD872" s="8"/>
      <c r="BE872" s="8"/>
      <c r="BF872" s="8"/>
      <c r="BG872" s="3"/>
      <c r="BH872" s="3"/>
      <c r="BI872" s="8"/>
      <c r="BJ872" s="8"/>
      <c r="BK872" s="3"/>
      <c r="BL872" s="3"/>
      <c r="BM872" s="8"/>
      <c r="BN872" s="8"/>
      <c r="BO872" s="3"/>
      <c r="BP872" s="3"/>
      <c r="BQ872" s="8"/>
      <c r="BR872" s="8"/>
      <c r="BS872" s="3"/>
      <c r="BT872" s="3"/>
      <c r="BU872" s="8"/>
      <c r="BV872" s="8"/>
      <c r="BW872" s="3"/>
      <c r="BX872" s="3"/>
      <c r="BY872" s="9"/>
      <c r="BZ872" s="9"/>
      <c r="CA872" s="3"/>
      <c r="CB872" s="3"/>
      <c r="CC872" s="8"/>
      <c r="CD872" s="8"/>
      <c r="CE872" s="8"/>
      <c r="CF872" s="8"/>
      <c r="CG872" s="8"/>
      <c r="CH872" s="8"/>
      <c r="CI872" s="8"/>
      <c r="CJ872" s="8"/>
      <c r="CK872" s="8"/>
      <c r="CL872" s="8"/>
      <c r="CM872" s="8"/>
      <c r="CN872" s="8"/>
      <c r="CO872" s="8"/>
      <c r="CP872" s="8"/>
      <c r="CQ872" s="8"/>
      <c r="CR872" s="8"/>
      <c r="CS872" s="8"/>
      <c r="CT872" s="8"/>
      <c r="CU872" s="8"/>
      <c r="CV872" s="8"/>
      <c r="CW872" s="8"/>
      <c r="CX872" s="8"/>
      <c r="CY872" s="8"/>
      <c r="CZ872" s="8"/>
      <c r="DA872" s="8"/>
      <c r="DB872" s="8"/>
      <c r="DC872" s="8"/>
      <c r="DD872" s="8"/>
      <c r="DE872" s="8"/>
      <c r="DF872" s="8"/>
      <c r="DG872" s="8"/>
      <c r="DH872" s="8"/>
      <c r="DI872" s="8"/>
      <c r="DJ872" s="8"/>
      <c r="DK872" s="8"/>
      <c r="DL872" s="8"/>
      <c r="DM872" s="8"/>
      <c r="DN872" s="8"/>
      <c r="DO872" s="8"/>
      <c r="DP872" s="8"/>
      <c r="DQ872" s="8"/>
      <c r="DR872" s="8"/>
      <c r="DS872" s="8"/>
      <c r="DT872" s="8"/>
    </row>
    <row r="873" spans="1:124" ht="16" x14ac:dyDescent="0.2">
      <c r="A873" s="20"/>
      <c r="B873" s="2"/>
      <c r="C873" s="3"/>
      <c r="D873" s="4"/>
      <c r="E873" s="3"/>
      <c r="F873" s="3"/>
      <c r="G873" s="5"/>
      <c r="H873" s="3"/>
      <c r="I873" s="3"/>
      <c r="J873" s="3"/>
      <c r="K873" s="3"/>
      <c r="L873" s="6"/>
      <c r="M873" s="3"/>
      <c r="N873" s="3"/>
      <c r="O873" s="7"/>
      <c r="P873" s="20"/>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3"/>
      <c r="BC873" s="3"/>
      <c r="BD873" s="8"/>
      <c r="BE873" s="8"/>
      <c r="BF873" s="8"/>
      <c r="BG873" s="3"/>
      <c r="BH873" s="3"/>
      <c r="BI873" s="8"/>
      <c r="BJ873" s="8"/>
      <c r="BK873" s="3"/>
      <c r="BL873" s="3"/>
      <c r="BM873" s="8"/>
      <c r="BN873" s="8"/>
      <c r="BO873" s="3"/>
      <c r="BP873" s="3"/>
      <c r="BQ873" s="8"/>
      <c r="BR873" s="8"/>
      <c r="BS873" s="3"/>
      <c r="BT873" s="3"/>
      <c r="BU873" s="8"/>
      <c r="BV873" s="8"/>
      <c r="BW873" s="3"/>
      <c r="BX873" s="3"/>
      <c r="BY873" s="9"/>
      <c r="BZ873" s="9"/>
      <c r="CA873" s="3"/>
      <c r="CB873" s="3"/>
      <c r="CC873" s="8"/>
      <c r="CD873" s="8"/>
      <c r="CE873" s="8"/>
      <c r="CF873" s="8"/>
      <c r="CG873" s="8"/>
      <c r="CH873" s="8"/>
      <c r="CI873" s="8"/>
      <c r="CJ873" s="8"/>
      <c r="CK873" s="8"/>
      <c r="CL873" s="8"/>
      <c r="CM873" s="8"/>
      <c r="CN873" s="8"/>
      <c r="CO873" s="8"/>
      <c r="CP873" s="8"/>
      <c r="CQ873" s="8"/>
      <c r="CR873" s="8"/>
      <c r="CS873" s="8"/>
      <c r="CT873" s="8"/>
      <c r="CU873" s="8"/>
      <c r="CV873" s="8"/>
      <c r="CW873" s="8"/>
      <c r="CX873" s="8"/>
      <c r="CY873" s="8"/>
      <c r="CZ873" s="8"/>
      <c r="DA873" s="8"/>
      <c r="DB873" s="8"/>
      <c r="DC873" s="8"/>
      <c r="DD873" s="8"/>
      <c r="DE873" s="8"/>
      <c r="DF873" s="8"/>
      <c r="DG873" s="8"/>
      <c r="DH873" s="8"/>
      <c r="DI873" s="8"/>
      <c r="DJ873" s="8"/>
      <c r="DK873" s="8"/>
      <c r="DL873" s="8"/>
      <c r="DM873" s="8"/>
      <c r="DN873" s="8"/>
      <c r="DO873" s="8"/>
      <c r="DP873" s="8"/>
      <c r="DQ873" s="8"/>
      <c r="DR873" s="8"/>
      <c r="DS873" s="8"/>
      <c r="DT873" s="8"/>
    </row>
    <row r="874" spans="1:124" ht="16" x14ac:dyDescent="0.2">
      <c r="A874" s="20"/>
      <c r="B874" s="2"/>
      <c r="C874" s="3"/>
      <c r="D874" s="4"/>
      <c r="E874" s="3"/>
      <c r="F874" s="3"/>
      <c r="G874" s="5"/>
      <c r="H874" s="3"/>
      <c r="I874" s="3"/>
      <c r="J874" s="3"/>
      <c r="K874" s="3"/>
      <c r="L874" s="6"/>
      <c r="M874" s="3"/>
      <c r="N874" s="3"/>
      <c r="O874" s="7"/>
      <c r="P874" s="20"/>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3"/>
      <c r="BC874" s="3"/>
      <c r="BD874" s="8"/>
      <c r="BE874" s="8"/>
      <c r="BF874" s="8"/>
      <c r="BG874" s="3"/>
      <c r="BH874" s="3"/>
      <c r="BI874" s="8"/>
      <c r="BJ874" s="8"/>
      <c r="BK874" s="3"/>
      <c r="BL874" s="3"/>
      <c r="BM874" s="8"/>
      <c r="BN874" s="8"/>
      <c r="BO874" s="3"/>
      <c r="BP874" s="3"/>
      <c r="BQ874" s="8"/>
      <c r="BR874" s="8"/>
      <c r="BS874" s="3"/>
      <c r="BT874" s="3"/>
      <c r="BU874" s="8"/>
      <c r="BV874" s="8"/>
      <c r="BW874" s="3"/>
      <c r="BX874" s="3"/>
      <c r="BY874" s="9"/>
      <c r="BZ874" s="9"/>
      <c r="CA874" s="3"/>
      <c r="CB874" s="3"/>
      <c r="CC874" s="8"/>
      <c r="CD874" s="8"/>
      <c r="CE874" s="8"/>
      <c r="CF874" s="8"/>
      <c r="CG874" s="8"/>
      <c r="CH874" s="8"/>
      <c r="CI874" s="8"/>
      <c r="CJ874" s="8"/>
      <c r="CK874" s="8"/>
      <c r="CL874" s="8"/>
      <c r="CM874" s="8"/>
      <c r="CN874" s="8"/>
      <c r="CO874" s="8"/>
      <c r="CP874" s="8"/>
      <c r="CQ874" s="8"/>
      <c r="CR874" s="8"/>
      <c r="CS874" s="8"/>
      <c r="CT874" s="8"/>
      <c r="CU874" s="8"/>
      <c r="CV874" s="8"/>
      <c r="CW874" s="8"/>
      <c r="CX874" s="8"/>
      <c r="CY874" s="8"/>
      <c r="CZ874" s="8"/>
      <c r="DA874" s="8"/>
      <c r="DB874" s="8"/>
      <c r="DC874" s="8"/>
      <c r="DD874" s="8"/>
      <c r="DE874" s="8"/>
      <c r="DF874" s="8"/>
      <c r="DG874" s="8"/>
      <c r="DH874" s="8"/>
      <c r="DI874" s="8"/>
      <c r="DJ874" s="8"/>
      <c r="DK874" s="8"/>
      <c r="DL874" s="8"/>
      <c r="DM874" s="8"/>
      <c r="DN874" s="8"/>
      <c r="DO874" s="8"/>
      <c r="DP874" s="8"/>
      <c r="DQ874" s="8"/>
      <c r="DR874" s="8"/>
      <c r="DS874" s="8"/>
      <c r="DT874" s="8"/>
    </row>
    <row r="875" spans="1:124" ht="16" x14ac:dyDescent="0.2">
      <c r="A875" s="20"/>
      <c r="B875" s="2"/>
      <c r="C875" s="3"/>
      <c r="D875" s="4"/>
      <c r="E875" s="3"/>
      <c r="F875" s="3"/>
      <c r="G875" s="5"/>
      <c r="H875" s="3"/>
      <c r="I875" s="3"/>
      <c r="J875" s="3"/>
      <c r="K875" s="3"/>
      <c r="L875" s="6"/>
      <c r="M875" s="3"/>
      <c r="N875" s="3"/>
      <c r="O875" s="7"/>
      <c r="P875" s="20"/>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3"/>
      <c r="BC875" s="3"/>
      <c r="BD875" s="8"/>
      <c r="BE875" s="8"/>
      <c r="BF875" s="8"/>
      <c r="BG875" s="3"/>
      <c r="BH875" s="3"/>
      <c r="BI875" s="8"/>
      <c r="BJ875" s="8"/>
      <c r="BK875" s="3"/>
      <c r="BL875" s="3"/>
      <c r="BM875" s="8"/>
      <c r="BN875" s="8"/>
      <c r="BO875" s="3"/>
      <c r="BP875" s="3"/>
      <c r="BQ875" s="8"/>
      <c r="BR875" s="8"/>
      <c r="BS875" s="3"/>
      <c r="BT875" s="3"/>
      <c r="BU875" s="8"/>
      <c r="BV875" s="8"/>
      <c r="BW875" s="3"/>
      <c r="BX875" s="3"/>
      <c r="BY875" s="9"/>
      <c r="BZ875" s="9"/>
      <c r="CA875" s="3"/>
      <c r="CB875" s="3"/>
      <c r="CC875" s="8"/>
      <c r="CD875" s="8"/>
      <c r="CE875" s="8"/>
      <c r="CF875" s="8"/>
      <c r="CG875" s="8"/>
      <c r="CH875" s="8"/>
      <c r="CI875" s="8"/>
      <c r="CJ875" s="8"/>
      <c r="CK875" s="8"/>
      <c r="CL875" s="8"/>
      <c r="CM875" s="8"/>
      <c r="CN875" s="8"/>
      <c r="CO875" s="8"/>
      <c r="CP875" s="8"/>
      <c r="CQ875" s="8"/>
      <c r="CR875" s="8"/>
      <c r="CS875" s="8"/>
      <c r="CT875" s="8"/>
      <c r="CU875" s="8"/>
      <c r="CV875" s="8"/>
      <c r="CW875" s="8"/>
      <c r="CX875" s="8"/>
      <c r="CY875" s="8"/>
      <c r="CZ875" s="8"/>
      <c r="DA875" s="8"/>
      <c r="DB875" s="8"/>
      <c r="DC875" s="8"/>
      <c r="DD875" s="8"/>
      <c r="DE875" s="8"/>
      <c r="DF875" s="8"/>
      <c r="DG875" s="8"/>
      <c r="DH875" s="8"/>
      <c r="DI875" s="8"/>
      <c r="DJ875" s="8"/>
      <c r="DK875" s="8"/>
      <c r="DL875" s="8"/>
      <c r="DM875" s="8"/>
      <c r="DN875" s="8"/>
      <c r="DO875" s="8"/>
      <c r="DP875" s="8"/>
      <c r="DQ875" s="8"/>
      <c r="DR875" s="8"/>
      <c r="DS875" s="8"/>
      <c r="DT875" s="8"/>
    </row>
    <row r="876" spans="1:124" ht="16" x14ac:dyDescent="0.2">
      <c r="A876" s="20"/>
      <c r="B876" s="2"/>
      <c r="C876" s="3"/>
      <c r="D876" s="4"/>
      <c r="E876" s="3"/>
      <c r="F876" s="3"/>
      <c r="G876" s="5"/>
      <c r="H876" s="3"/>
      <c r="I876" s="3"/>
      <c r="J876" s="3"/>
      <c r="K876" s="3"/>
      <c r="L876" s="6"/>
      <c r="M876" s="3"/>
      <c r="N876" s="3"/>
      <c r="O876" s="7"/>
      <c r="P876" s="20"/>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3"/>
      <c r="BC876" s="3"/>
      <c r="BD876" s="8"/>
      <c r="BE876" s="8"/>
      <c r="BF876" s="8"/>
      <c r="BG876" s="3"/>
      <c r="BH876" s="3"/>
      <c r="BI876" s="8"/>
      <c r="BJ876" s="8"/>
      <c r="BK876" s="3"/>
      <c r="BL876" s="3"/>
      <c r="BM876" s="8"/>
      <c r="BN876" s="8"/>
      <c r="BO876" s="3"/>
      <c r="BP876" s="3"/>
      <c r="BQ876" s="8"/>
      <c r="BR876" s="8"/>
      <c r="BS876" s="3"/>
      <c r="BT876" s="3"/>
      <c r="BU876" s="8"/>
      <c r="BV876" s="8"/>
      <c r="BW876" s="3"/>
      <c r="BX876" s="3"/>
      <c r="BY876" s="9"/>
      <c r="BZ876" s="9"/>
      <c r="CA876" s="3"/>
      <c r="CB876" s="3"/>
      <c r="CC876" s="8"/>
      <c r="CD876" s="8"/>
      <c r="CE876" s="8"/>
      <c r="CF876" s="8"/>
      <c r="CG876" s="8"/>
      <c r="CH876" s="8"/>
      <c r="CI876" s="8"/>
      <c r="CJ876" s="8"/>
      <c r="CK876" s="8"/>
      <c r="CL876" s="8"/>
      <c r="CM876" s="8"/>
      <c r="CN876" s="8"/>
      <c r="CO876" s="8"/>
      <c r="CP876" s="8"/>
      <c r="CQ876" s="8"/>
      <c r="CR876" s="8"/>
      <c r="CS876" s="8"/>
      <c r="CT876" s="8"/>
      <c r="CU876" s="8"/>
      <c r="CV876" s="8"/>
      <c r="CW876" s="8"/>
      <c r="CX876" s="8"/>
      <c r="CY876" s="8"/>
      <c r="CZ876" s="8"/>
      <c r="DA876" s="8"/>
      <c r="DB876" s="8"/>
      <c r="DC876" s="8"/>
      <c r="DD876" s="8"/>
      <c r="DE876" s="8"/>
      <c r="DF876" s="8"/>
      <c r="DG876" s="8"/>
      <c r="DH876" s="8"/>
      <c r="DI876" s="8"/>
      <c r="DJ876" s="8"/>
      <c r="DK876" s="8"/>
      <c r="DL876" s="8"/>
      <c r="DM876" s="8"/>
      <c r="DN876" s="8"/>
      <c r="DO876" s="8"/>
      <c r="DP876" s="8"/>
      <c r="DQ876" s="8"/>
      <c r="DR876" s="8"/>
      <c r="DS876" s="8"/>
      <c r="DT876" s="8"/>
    </row>
    <row r="877" spans="1:124" ht="16" x14ac:dyDescent="0.2">
      <c r="A877" s="20"/>
      <c r="B877" s="2"/>
      <c r="C877" s="3"/>
      <c r="D877" s="4"/>
      <c r="E877" s="3"/>
      <c r="F877" s="3"/>
      <c r="G877" s="5"/>
      <c r="H877" s="3"/>
      <c r="I877" s="3"/>
      <c r="J877" s="3"/>
      <c r="K877" s="3"/>
      <c r="L877" s="6"/>
      <c r="M877" s="3"/>
      <c r="N877" s="3"/>
      <c r="O877" s="7"/>
      <c r="P877" s="20"/>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3"/>
      <c r="BC877" s="3"/>
      <c r="BD877" s="8"/>
      <c r="BE877" s="8"/>
      <c r="BF877" s="8"/>
      <c r="BG877" s="3"/>
      <c r="BH877" s="3"/>
      <c r="BI877" s="8"/>
      <c r="BJ877" s="8"/>
      <c r="BK877" s="3"/>
      <c r="BL877" s="3"/>
      <c r="BM877" s="8"/>
      <c r="BN877" s="8"/>
      <c r="BO877" s="3"/>
      <c r="BP877" s="3"/>
      <c r="BQ877" s="8"/>
      <c r="BR877" s="8"/>
      <c r="BS877" s="3"/>
      <c r="BT877" s="3"/>
      <c r="BU877" s="8"/>
      <c r="BV877" s="8"/>
      <c r="BW877" s="3"/>
      <c r="BX877" s="3"/>
      <c r="BY877" s="9"/>
      <c r="BZ877" s="9"/>
      <c r="CA877" s="3"/>
      <c r="CB877" s="3"/>
      <c r="CC877" s="8"/>
      <c r="CD877" s="8"/>
      <c r="CE877" s="8"/>
      <c r="CF877" s="8"/>
      <c r="CG877" s="8"/>
      <c r="CH877" s="8"/>
      <c r="CI877" s="8"/>
      <c r="CJ877" s="8"/>
      <c r="CK877" s="8"/>
      <c r="CL877" s="8"/>
      <c r="CM877" s="8"/>
      <c r="CN877" s="8"/>
      <c r="CO877" s="8"/>
      <c r="CP877" s="8"/>
      <c r="CQ877" s="8"/>
      <c r="CR877" s="8"/>
      <c r="CS877" s="8"/>
      <c r="CT877" s="8"/>
      <c r="CU877" s="8"/>
      <c r="CV877" s="8"/>
      <c r="CW877" s="8"/>
      <c r="CX877" s="8"/>
      <c r="CY877" s="8"/>
      <c r="CZ877" s="8"/>
      <c r="DA877" s="8"/>
      <c r="DB877" s="8"/>
      <c r="DC877" s="8"/>
      <c r="DD877" s="8"/>
      <c r="DE877" s="8"/>
      <c r="DF877" s="8"/>
      <c r="DG877" s="8"/>
      <c r="DH877" s="8"/>
      <c r="DI877" s="8"/>
      <c r="DJ877" s="8"/>
      <c r="DK877" s="8"/>
      <c r="DL877" s="8"/>
      <c r="DM877" s="8"/>
      <c r="DN877" s="8"/>
      <c r="DO877" s="8"/>
      <c r="DP877" s="8"/>
      <c r="DQ877" s="8"/>
      <c r="DR877" s="8"/>
      <c r="DS877" s="8"/>
      <c r="DT877" s="8"/>
    </row>
    <row r="878" spans="1:124" ht="16" x14ac:dyDescent="0.2">
      <c r="A878" s="20"/>
      <c r="B878" s="2"/>
      <c r="C878" s="3"/>
      <c r="D878" s="4"/>
      <c r="E878" s="3"/>
      <c r="F878" s="3"/>
      <c r="G878" s="5"/>
      <c r="H878" s="3"/>
      <c r="I878" s="3"/>
      <c r="J878" s="3"/>
      <c r="K878" s="3"/>
      <c r="L878" s="6"/>
      <c r="M878" s="3"/>
      <c r="N878" s="3"/>
      <c r="O878" s="7"/>
      <c r="P878" s="20"/>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3"/>
      <c r="BC878" s="3"/>
      <c r="BD878" s="8"/>
      <c r="BE878" s="8"/>
      <c r="BF878" s="8"/>
      <c r="BG878" s="3"/>
      <c r="BH878" s="3"/>
      <c r="BI878" s="8"/>
      <c r="BJ878" s="8"/>
      <c r="BK878" s="3"/>
      <c r="BL878" s="3"/>
      <c r="BM878" s="8"/>
      <c r="BN878" s="8"/>
      <c r="BO878" s="3"/>
      <c r="BP878" s="3"/>
      <c r="BQ878" s="8"/>
      <c r="BR878" s="8"/>
      <c r="BS878" s="3"/>
      <c r="BT878" s="3"/>
      <c r="BU878" s="8"/>
      <c r="BV878" s="8"/>
      <c r="BW878" s="3"/>
      <c r="BX878" s="3"/>
      <c r="BY878" s="9"/>
      <c r="BZ878" s="9"/>
      <c r="CA878" s="3"/>
      <c r="CB878" s="3"/>
      <c r="CC878" s="8"/>
      <c r="CD878" s="8"/>
      <c r="CE878" s="8"/>
      <c r="CF878" s="8"/>
      <c r="CG878" s="8"/>
      <c r="CH878" s="8"/>
      <c r="CI878" s="8"/>
      <c r="CJ878" s="8"/>
      <c r="CK878" s="8"/>
      <c r="CL878" s="8"/>
      <c r="CM878" s="8"/>
      <c r="CN878" s="8"/>
      <c r="CO878" s="8"/>
      <c r="CP878" s="8"/>
      <c r="CQ878" s="8"/>
      <c r="CR878" s="8"/>
      <c r="CS878" s="8"/>
      <c r="CT878" s="8"/>
      <c r="CU878" s="8"/>
      <c r="CV878" s="8"/>
      <c r="CW878" s="8"/>
      <c r="CX878" s="8"/>
      <c r="CY878" s="8"/>
      <c r="CZ878" s="8"/>
      <c r="DA878" s="8"/>
      <c r="DB878" s="8"/>
      <c r="DC878" s="8"/>
      <c r="DD878" s="8"/>
      <c r="DE878" s="8"/>
      <c r="DF878" s="8"/>
      <c r="DG878" s="8"/>
      <c r="DH878" s="8"/>
      <c r="DI878" s="8"/>
      <c r="DJ878" s="8"/>
      <c r="DK878" s="8"/>
      <c r="DL878" s="8"/>
      <c r="DM878" s="8"/>
      <c r="DN878" s="8"/>
      <c r="DO878" s="8"/>
      <c r="DP878" s="8"/>
      <c r="DQ878" s="8"/>
      <c r="DR878" s="8"/>
      <c r="DS878" s="8"/>
      <c r="DT878" s="8"/>
    </row>
    <row r="879" spans="1:124" ht="16" x14ac:dyDescent="0.2">
      <c r="A879" s="20"/>
      <c r="B879" s="2"/>
      <c r="C879" s="3"/>
      <c r="D879" s="4"/>
      <c r="E879" s="3"/>
      <c r="F879" s="3"/>
      <c r="G879" s="5"/>
      <c r="H879" s="3"/>
      <c r="I879" s="3"/>
      <c r="J879" s="3"/>
      <c r="K879" s="3"/>
      <c r="L879" s="6"/>
      <c r="M879" s="3"/>
      <c r="N879" s="3"/>
      <c r="O879" s="7"/>
      <c r="P879" s="20"/>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3"/>
      <c r="BC879" s="3"/>
      <c r="BD879" s="8"/>
      <c r="BE879" s="8"/>
      <c r="BF879" s="8"/>
      <c r="BG879" s="3"/>
      <c r="BH879" s="3"/>
      <c r="BI879" s="8"/>
      <c r="BJ879" s="8"/>
      <c r="BK879" s="3"/>
      <c r="BL879" s="3"/>
      <c r="BM879" s="8"/>
      <c r="BN879" s="8"/>
      <c r="BO879" s="3"/>
      <c r="BP879" s="3"/>
      <c r="BQ879" s="8"/>
      <c r="BR879" s="8"/>
      <c r="BS879" s="3"/>
      <c r="BT879" s="3"/>
      <c r="BU879" s="8"/>
      <c r="BV879" s="8"/>
      <c r="BW879" s="3"/>
      <c r="BX879" s="3"/>
      <c r="BY879" s="9"/>
      <c r="BZ879" s="9"/>
      <c r="CA879" s="3"/>
      <c r="CB879" s="3"/>
      <c r="CC879" s="8"/>
      <c r="CD879" s="8"/>
      <c r="CE879" s="8"/>
      <c r="CF879" s="8"/>
      <c r="CG879" s="8"/>
      <c r="CH879" s="8"/>
      <c r="CI879" s="8"/>
      <c r="CJ879" s="8"/>
      <c r="CK879" s="8"/>
      <c r="CL879" s="8"/>
      <c r="CM879" s="8"/>
      <c r="CN879" s="8"/>
      <c r="CO879" s="8"/>
      <c r="CP879" s="8"/>
      <c r="CQ879" s="8"/>
      <c r="CR879" s="8"/>
      <c r="CS879" s="8"/>
      <c r="CT879" s="8"/>
      <c r="CU879" s="8"/>
      <c r="CV879" s="8"/>
      <c r="CW879" s="8"/>
      <c r="CX879" s="8"/>
      <c r="CY879" s="8"/>
      <c r="CZ879" s="8"/>
      <c r="DA879" s="8"/>
      <c r="DB879" s="8"/>
      <c r="DC879" s="8"/>
      <c r="DD879" s="8"/>
      <c r="DE879" s="8"/>
      <c r="DF879" s="8"/>
      <c r="DG879" s="8"/>
      <c r="DH879" s="8"/>
      <c r="DI879" s="8"/>
      <c r="DJ879" s="8"/>
      <c r="DK879" s="8"/>
      <c r="DL879" s="8"/>
      <c r="DM879" s="8"/>
      <c r="DN879" s="8"/>
      <c r="DO879" s="8"/>
      <c r="DP879" s="8"/>
      <c r="DQ879" s="8"/>
      <c r="DR879" s="8"/>
      <c r="DS879" s="8"/>
      <c r="DT879" s="8"/>
    </row>
    <row r="880" spans="1:124" ht="16" x14ac:dyDescent="0.2">
      <c r="A880" s="20"/>
      <c r="B880" s="2"/>
      <c r="C880" s="3"/>
      <c r="D880" s="4"/>
      <c r="E880" s="3"/>
      <c r="F880" s="3"/>
      <c r="G880" s="5"/>
      <c r="H880" s="3"/>
      <c r="I880" s="3"/>
      <c r="J880" s="3"/>
      <c r="K880" s="3"/>
      <c r="L880" s="6"/>
      <c r="M880" s="3"/>
      <c r="N880" s="3"/>
      <c r="O880" s="7"/>
      <c r="P880" s="20"/>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3"/>
      <c r="BC880" s="3"/>
      <c r="BD880" s="8"/>
      <c r="BE880" s="8"/>
      <c r="BF880" s="8"/>
      <c r="BG880" s="3"/>
      <c r="BH880" s="3"/>
      <c r="BI880" s="8"/>
      <c r="BJ880" s="8"/>
      <c r="BK880" s="3"/>
      <c r="BL880" s="3"/>
      <c r="BM880" s="8"/>
      <c r="BN880" s="8"/>
      <c r="BO880" s="3"/>
      <c r="BP880" s="3"/>
      <c r="BQ880" s="8"/>
      <c r="BR880" s="8"/>
      <c r="BS880" s="3"/>
      <c r="BT880" s="3"/>
      <c r="BU880" s="8"/>
      <c r="BV880" s="8"/>
      <c r="BW880" s="3"/>
      <c r="BX880" s="3"/>
      <c r="BY880" s="9"/>
      <c r="BZ880" s="9"/>
      <c r="CA880" s="3"/>
      <c r="CB880" s="3"/>
      <c r="CC880" s="8"/>
      <c r="CD880" s="8"/>
      <c r="CE880" s="8"/>
      <c r="CF880" s="8"/>
      <c r="CG880" s="8"/>
      <c r="CH880" s="8"/>
      <c r="CI880" s="8"/>
      <c r="CJ880" s="8"/>
      <c r="CK880" s="8"/>
      <c r="CL880" s="8"/>
      <c r="CM880" s="8"/>
      <c r="CN880" s="8"/>
      <c r="CO880" s="8"/>
      <c r="CP880" s="8"/>
      <c r="CQ880" s="8"/>
      <c r="CR880" s="8"/>
      <c r="CS880" s="8"/>
      <c r="CT880" s="8"/>
      <c r="CU880" s="8"/>
      <c r="CV880" s="8"/>
      <c r="CW880" s="8"/>
      <c r="CX880" s="8"/>
      <c r="CY880" s="8"/>
      <c r="CZ880" s="8"/>
      <c r="DA880" s="8"/>
      <c r="DB880" s="8"/>
      <c r="DC880" s="8"/>
      <c r="DD880" s="8"/>
      <c r="DE880" s="8"/>
      <c r="DF880" s="8"/>
      <c r="DG880" s="8"/>
      <c r="DH880" s="8"/>
      <c r="DI880" s="8"/>
      <c r="DJ880" s="8"/>
      <c r="DK880" s="8"/>
      <c r="DL880" s="8"/>
      <c r="DM880" s="8"/>
      <c r="DN880" s="8"/>
      <c r="DO880" s="8"/>
      <c r="DP880" s="8"/>
      <c r="DQ880" s="8"/>
      <c r="DR880" s="8"/>
      <c r="DS880" s="8"/>
      <c r="DT880" s="8"/>
    </row>
    <row r="881" spans="1:124" ht="16" x14ac:dyDescent="0.2">
      <c r="A881" s="20"/>
      <c r="B881" s="2"/>
      <c r="C881" s="3"/>
      <c r="D881" s="4"/>
      <c r="E881" s="3"/>
      <c r="F881" s="3"/>
      <c r="G881" s="5"/>
      <c r="H881" s="3"/>
      <c r="I881" s="3"/>
      <c r="J881" s="3"/>
      <c r="K881" s="3"/>
      <c r="L881" s="6"/>
      <c r="M881" s="3"/>
      <c r="N881" s="3"/>
      <c r="O881" s="7"/>
      <c r="P881" s="20"/>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3"/>
      <c r="BC881" s="3"/>
      <c r="BD881" s="8"/>
      <c r="BE881" s="8"/>
      <c r="BF881" s="8"/>
      <c r="BG881" s="3"/>
      <c r="BH881" s="3"/>
      <c r="BI881" s="8"/>
      <c r="BJ881" s="8"/>
      <c r="BK881" s="3"/>
      <c r="BL881" s="3"/>
      <c r="BM881" s="8"/>
      <c r="BN881" s="8"/>
      <c r="BO881" s="3"/>
      <c r="BP881" s="3"/>
      <c r="BQ881" s="8"/>
      <c r="BR881" s="8"/>
      <c r="BS881" s="3"/>
      <c r="BT881" s="3"/>
      <c r="BU881" s="8"/>
      <c r="BV881" s="8"/>
      <c r="BW881" s="3"/>
      <c r="BX881" s="3"/>
      <c r="BY881" s="9"/>
      <c r="BZ881" s="9"/>
      <c r="CA881" s="3"/>
      <c r="CB881" s="3"/>
      <c r="CC881" s="8"/>
      <c r="CD881" s="8"/>
      <c r="CE881" s="8"/>
      <c r="CF881" s="8"/>
      <c r="CG881" s="8"/>
      <c r="CH881" s="8"/>
      <c r="CI881" s="8"/>
      <c r="CJ881" s="8"/>
      <c r="CK881" s="8"/>
      <c r="CL881" s="8"/>
      <c r="CM881" s="8"/>
      <c r="CN881" s="8"/>
      <c r="CO881" s="8"/>
      <c r="CP881" s="8"/>
      <c r="CQ881" s="8"/>
      <c r="CR881" s="8"/>
      <c r="CS881" s="8"/>
      <c r="CT881" s="8"/>
      <c r="CU881" s="8"/>
      <c r="CV881" s="8"/>
      <c r="CW881" s="8"/>
      <c r="CX881" s="8"/>
      <c r="CY881" s="8"/>
      <c r="CZ881" s="8"/>
      <c r="DA881" s="8"/>
      <c r="DB881" s="8"/>
      <c r="DC881" s="8"/>
      <c r="DD881" s="8"/>
      <c r="DE881" s="8"/>
      <c r="DF881" s="8"/>
      <c r="DG881" s="8"/>
      <c r="DH881" s="8"/>
      <c r="DI881" s="8"/>
      <c r="DJ881" s="8"/>
      <c r="DK881" s="8"/>
      <c r="DL881" s="8"/>
      <c r="DM881" s="8"/>
      <c r="DN881" s="8"/>
      <c r="DO881" s="8"/>
      <c r="DP881" s="8"/>
      <c r="DQ881" s="8"/>
      <c r="DR881" s="8"/>
      <c r="DS881" s="8"/>
      <c r="DT881" s="8"/>
    </row>
    <row r="882" spans="1:124" ht="16" x14ac:dyDescent="0.2">
      <c r="A882" s="20"/>
      <c r="B882" s="2"/>
      <c r="C882" s="3"/>
      <c r="D882" s="4"/>
      <c r="E882" s="3"/>
      <c r="F882" s="3"/>
      <c r="G882" s="5"/>
      <c r="H882" s="3"/>
      <c r="I882" s="3"/>
      <c r="J882" s="3"/>
      <c r="K882" s="3"/>
      <c r="L882" s="6"/>
      <c r="M882" s="3"/>
      <c r="N882" s="3"/>
      <c r="O882" s="7"/>
      <c r="P882" s="20"/>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3"/>
      <c r="BC882" s="3"/>
      <c r="BD882" s="8"/>
      <c r="BE882" s="8"/>
      <c r="BF882" s="8"/>
      <c r="BG882" s="3"/>
      <c r="BH882" s="3"/>
      <c r="BI882" s="8"/>
      <c r="BJ882" s="8"/>
      <c r="BK882" s="3"/>
      <c r="BL882" s="3"/>
      <c r="BM882" s="8"/>
      <c r="BN882" s="8"/>
      <c r="BO882" s="3"/>
      <c r="BP882" s="3"/>
      <c r="BQ882" s="8"/>
      <c r="BR882" s="8"/>
      <c r="BS882" s="3"/>
      <c r="BT882" s="3"/>
      <c r="BU882" s="8"/>
      <c r="BV882" s="8"/>
      <c r="BW882" s="3"/>
      <c r="BX882" s="3"/>
      <c r="BY882" s="9"/>
      <c r="BZ882" s="9"/>
      <c r="CA882" s="3"/>
      <c r="CB882" s="3"/>
      <c r="CC882" s="8"/>
      <c r="CD882" s="8"/>
      <c r="CE882" s="8"/>
      <c r="CF882" s="8"/>
      <c r="CG882" s="8"/>
      <c r="CH882" s="8"/>
      <c r="CI882" s="8"/>
      <c r="CJ882" s="8"/>
      <c r="CK882" s="8"/>
      <c r="CL882" s="8"/>
      <c r="CM882" s="8"/>
      <c r="CN882" s="8"/>
      <c r="CO882" s="8"/>
      <c r="CP882" s="8"/>
      <c r="CQ882" s="8"/>
      <c r="CR882" s="8"/>
      <c r="CS882" s="8"/>
      <c r="CT882" s="8"/>
      <c r="CU882" s="8"/>
      <c r="CV882" s="8"/>
      <c r="CW882" s="8"/>
      <c r="CX882" s="8"/>
      <c r="CY882" s="8"/>
      <c r="CZ882" s="8"/>
      <c r="DA882" s="8"/>
      <c r="DB882" s="8"/>
      <c r="DC882" s="8"/>
      <c r="DD882" s="8"/>
      <c r="DE882" s="8"/>
      <c r="DF882" s="8"/>
      <c r="DG882" s="8"/>
      <c r="DH882" s="8"/>
      <c r="DI882" s="8"/>
      <c r="DJ882" s="8"/>
      <c r="DK882" s="8"/>
      <c r="DL882" s="8"/>
      <c r="DM882" s="8"/>
      <c r="DN882" s="8"/>
      <c r="DO882" s="8"/>
      <c r="DP882" s="8"/>
      <c r="DQ882" s="8"/>
      <c r="DR882" s="8"/>
      <c r="DS882" s="8"/>
      <c r="DT882" s="8"/>
    </row>
    <row r="883" spans="1:124" ht="16" x14ac:dyDescent="0.2">
      <c r="A883" s="20"/>
      <c r="B883" s="2"/>
      <c r="C883" s="3"/>
      <c r="D883" s="4"/>
      <c r="E883" s="3"/>
      <c r="F883" s="3"/>
      <c r="G883" s="5"/>
      <c r="H883" s="3"/>
      <c r="I883" s="3"/>
      <c r="J883" s="3"/>
      <c r="K883" s="3"/>
      <c r="L883" s="6"/>
      <c r="M883" s="3"/>
      <c r="N883" s="3"/>
      <c r="O883" s="7"/>
      <c r="P883" s="20"/>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3"/>
      <c r="BC883" s="3"/>
      <c r="BD883" s="8"/>
      <c r="BE883" s="8"/>
      <c r="BF883" s="8"/>
      <c r="BG883" s="3"/>
      <c r="BH883" s="3"/>
      <c r="BI883" s="8"/>
      <c r="BJ883" s="8"/>
      <c r="BK883" s="3"/>
      <c r="BL883" s="3"/>
      <c r="BM883" s="8"/>
      <c r="BN883" s="8"/>
      <c r="BO883" s="3"/>
      <c r="BP883" s="3"/>
      <c r="BQ883" s="8"/>
      <c r="BR883" s="8"/>
      <c r="BS883" s="3"/>
      <c r="BT883" s="3"/>
      <c r="BU883" s="8"/>
      <c r="BV883" s="8"/>
      <c r="BW883" s="3"/>
      <c r="BX883" s="3"/>
      <c r="BY883" s="9"/>
      <c r="BZ883" s="9"/>
      <c r="CA883" s="3"/>
      <c r="CB883" s="3"/>
      <c r="CC883" s="8"/>
      <c r="CD883" s="8"/>
      <c r="CE883" s="8"/>
      <c r="CF883" s="8"/>
      <c r="CG883" s="8"/>
      <c r="CH883" s="8"/>
      <c r="CI883" s="8"/>
      <c r="CJ883" s="8"/>
      <c r="CK883" s="8"/>
      <c r="CL883" s="8"/>
      <c r="CM883" s="8"/>
      <c r="CN883" s="8"/>
      <c r="CO883" s="8"/>
      <c r="CP883" s="8"/>
      <c r="CQ883" s="8"/>
      <c r="CR883" s="8"/>
      <c r="CS883" s="8"/>
      <c r="CT883" s="8"/>
      <c r="CU883" s="8"/>
      <c r="CV883" s="8"/>
      <c r="CW883" s="8"/>
      <c r="CX883" s="8"/>
      <c r="CY883" s="8"/>
      <c r="CZ883" s="8"/>
      <c r="DA883" s="8"/>
      <c r="DB883" s="8"/>
      <c r="DC883" s="8"/>
      <c r="DD883" s="8"/>
      <c r="DE883" s="8"/>
      <c r="DF883" s="8"/>
      <c r="DG883" s="8"/>
      <c r="DH883" s="8"/>
      <c r="DI883" s="8"/>
      <c r="DJ883" s="8"/>
      <c r="DK883" s="8"/>
      <c r="DL883" s="8"/>
      <c r="DM883" s="8"/>
      <c r="DN883" s="8"/>
      <c r="DO883" s="8"/>
      <c r="DP883" s="8"/>
      <c r="DQ883" s="8"/>
      <c r="DR883" s="8"/>
      <c r="DS883" s="8"/>
      <c r="DT883" s="8"/>
    </row>
    <row r="884" spans="1:124" ht="16" x14ac:dyDescent="0.2">
      <c r="A884" s="20"/>
      <c r="B884" s="2"/>
      <c r="C884" s="3"/>
      <c r="D884" s="4"/>
      <c r="E884" s="3"/>
      <c r="F884" s="3"/>
      <c r="G884" s="5"/>
      <c r="H884" s="3"/>
      <c r="I884" s="3"/>
      <c r="J884" s="3"/>
      <c r="K884" s="3"/>
      <c r="L884" s="6"/>
      <c r="M884" s="3"/>
      <c r="N884" s="3"/>
      <c r="O884" s="7"/>
      <c r="P884" s="20"/>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3"/>
      <c r="BC884" s="3"/>
      <c r="BD884" s="8"/>
      <c r="BE884" s="8"/>
      <c r="BF884" s="8"/>
      <c r="BG884" s="3"/>
      <c r="BH884" s="3"/>
      <c r="BI884" s="8"/>
      <c r="BJ884" s="8"/>
      <c r="BK884" s="3"/>
      <c r="BL884" s="3"/>
      <c r="BM884" s="8"/>
      <c r="BN884" s="8"/>
      <c r="BO884" s="3"/>
      <c r="BP884" s="3"/>
      <c r="BQ884" s="8"/>
      <c r="BR884" s="8"/>
      <c r="BS884" s="3"/>
      <c r="BT884" s="3"/>
      <c r="BU884" s="8"/>
      <c r="BV884" s="8"/>
      <c r="BW884" s="3"/>
      <c r="BX884" s="3"/>
      <c r="BY884" s="9"/>
      <c r="BZ884" s="9"/>
      <c r="CA884" s="3"/>
      <c r="CB884" s="3"/>
      <c r="CC884" s="8"/>
      <c r="CD884" s="8"/>
      <c r="CE884" s="8"/>
      <c r="CF884" s="8"/>
      <c r="CG884" s="8"/>
      <c r="CH884" s="8"/>
      <c r="CI884" s="8"/>
      <c r="CJ884" s="8"/>
      <c r="CK884" s="8"/>
      <c r="CL884" s="8"/>
      <c r="CM884" s="8"/>
      <c r="CN884" s="8"/>
      <c r="CO884" s="8"/>
      <c r="CP884" s="8"/>
      <c r="CQ884" s="8"/>
      <c r="CR884" s="8"/>
      <c r="CS884" s="8"/>
      <c r="CT884" s="8"/>
      <c r="CU884" s="8"/>
      <c r="CV884" s="8"/>
      <c r="CW884" s="8"/>
      <c r="CX884" s="8"/>
      <c r="CY884" s="8"/>
      <c r="CZ884" s="8"/>
      <c r="DA884" s="8"/>
      <c r="DB884" s="8"/>
      <c r="DC884" s="8"/>
      <c r="DD884" s="8"/>
      <c r="DE884" s="8"/>
      <c r="DF884" s="8"/>
      <c r="DG884" s="8"/>
      <c r="DH884" s="8"/>
      <c r="DI884" s="8"/>
      <c r="DJ884" s="8"/>
      <c r="DK884" s="8"/>
      <c r="DL884" s="8"/>
      <c r="DM884" s="8"/>
      <c r="DN884" s="8"/>
      <c r="DO884" s="8"/>
      <c r="DP884" s="8"/>
      <c r="DQ884" s="8"/>
      <c r="DR884" s="8"/>
      <c r="DS884" s="8"/>
      <c r="DT884" s="8"/>
    </row>
    <row r="885" spans="1:124" ht="16" x14ac:dyDescent="0.2">
      <c r="A885" s="20"/>
      <c r="B885" s="2"/>
      <c r="C885" s="3"/>
      <c r="D885" s="4"/>
      <c r="E885" s="3"/>
      <c r="F885" s="3"/>
      <c r="G885" s="5"/>
      <c r="H885" s="3"/>
      <c r="I885" s="3"/>
      <c r="J885" s="3"/>
      <c r="K885" s="3"/>
      <c r="L885" s="6"/>
      <c r="M885" s="3"/>
      <c r="N885" s="3"/>
      <c r="O885" s="7"/>
      <c r="P885" s="20"/>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3"/>
      <c r="BC885" s="3"/>
      <c r="BD885" s="8"/>
      <c r="BE885" s="8"/>
      <c r="BF885" s="8"/>
      <c r="BG885" s="3"/>
      <c r="BH885" s="3"/>
      <c r="BI885" s="8"/>
      <c r="BJ885" s="8"/>
      <c r="BK885" s="3"/>
      <c r="BL885" s="3"/>
      <c r="BM885" s="8"/>
      <c r="BN885" s="8"/>
      <c r="BO885" s="3"/>
      <c r="BP885" s="3"/>
      <c r="BQ885" s="8"/>
      <c r="BR885" s="8"/>
      <c r="BS885" s="3"/>
      <c r="BT885" s="3"/>
      <c r="BU885" s="8"/>
      <c r="BV885" s="8"/>
      <c r="BW885" s="3"/>
      <c r="BX885" s="3"/>
      <c r="BY885" s="9"/>
      <c r="BZ885" s="9"/>
      <c r="CA885" s="3"/>
      <c r="CB885" s="3"/>
      <c r="CC885" s="8"/>
      <c r="CD885" s="8"/>
      <c r="CE885" s="8"/>
      <c r="CF885" s="8"/>
      <c r="CG885" s="8"/>
      <c r="CH885" s="8"/>
      <c r="CI885" s="8"/>
      <c r="CJ885" s="8"/>
      <c r="CK885" s="8"/>
      <c r="CL885" s="8"/>
      <c r="CM885" s="8"/>
      <c r="CN885" s="8"/>
      <c r="CO885" s="8"/>
      <c r="CP885" s="8"/>
      <c r="CQ885" s="8"/>
      <c r="CR885" s="8"/>
      <c r="CS885" s="8"/>
      <c r="CT885" s="8"/>
      <c r="CU885" s="8"/>
      <c r="CV885" s="8"/>
      <c r="CW885" s="8"/>
      <c r="CX885" s="8"/>
      <c r="CY885" s="8"/>
      <c r="CZ885" s="8"/>
      <c r="DA885" s="8"/>
      <c r="DB885" s="8"/>
      <c r="DC885" s="8"/>
      <c r="DD885" s="8"/>
      <c r="DE885" s="8"/>
      <c r="DF885" s="8"/>
      <c r="DG885" s="8"/>
      <c r="DH885" s="8"/>
      <c r="DI885" s="8"/>
      <c r="DJ885" s="8"/>
      <c r="DK885" s="8"/>
      <c r="DL885" s="8"/>
      <c r="DM885" s="8"/>
      <c r="DN885" s="8"/>
      <c r="DO885" s="8"/>
      <c r="DP885" s="8"/>
      <c r="DQ885" s="8"/>
      <c r="DR885" s="8"/>
      <c r="DS885" s="8"/>
      <c r="DT885" s="8"/>
    </row>
    <row r="886" spans="1:124" ht="16" x14ac:dyDescent="0.2">
      <c r="A886" s="20"/>
      <c r="B886" s="2"/>
      <c r="C886" s="3"/>
      <c r="D886" s="4"/>
      <c r="E886" s="3"/>
      <c r="F886" s="3"/>
      <c r="G886" s="5"/>
      <c r="H886" s="3"/>
      <c r="I886" s="3"/>
      <c r="J886" s="3"/>
      <c r="K886" s="3"/>
      <c r="L886" s="6"/>
      <c r="M886" s="3"/>
      <c r="N886" s="3"/>
      <c r="O886" s="7"/>
      <c r="P886" s="20"/>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3"/>
      <c r="BC886" s="3"/>
      <c r="BD886" s="8"/>
      <c r="BE886" s="8"/>
      <c r="BF886" s="8"/>
      <c r="BG886" s="3"/>
      <c r="BH886" s="3"/>
      <c r="BI886" s="8"/>
      <c r="BJ886" s="8"/>
      <c r="BK886" s="3"/>
      <c r="BL886" s="3"/>
      <c r="BM886" s="8"/>
      <c r="BN886" s="8"/>
      <c r="BO886" s="3"/>
      <c r="BP886" s="3"/>
      <c r="BQ886" s="8"/>
      <c r="BR886" s="8"/>
      <c r="BS886" s="3"/>
      <c r="BT886" s="3"/>
      <c r="BU886" s="8"/>
      <c r="BV886" s="8"/>
      <c r="BW886" s="3"/>
      <c r="BX886" s="3"/>
      <c r="BY886" s="9"/>
      <c r="BZ886" s="9"/>
      <c r="CA886" s="3"/>
      <c r="CB886" s="3"/>
      <c r="CC886" s="8"/>
      <c r="CD886" s="8"/>
      <c r="CE886" s="8"/>
      <c r="CF886" s="8"/>
      <c r="CG886" s="8"/>
      <c r="CH886" s="8"/>
      <c r="CI886" s="8"/>
      <c r="CJ886" s="8"/>
      <c r="CK886" s="8"/>
      <c r="CL886" s="8"/>
      <c r="CM886" s="8"/>
      <c r="CN886" s="8"/>
      <c r="CO886" s="8"/>
      <c r="CP886" s="8"/>
      <c r="CQ886" s="8"/>
      <c r="CR886" s="8"/>
      <c r="CS886" s="8"/>
      <c r="CT886" s="8"/>
      <c r="CU886" s="8"/>
      <c r="CV886" s="8"/>
      <c r="CW886" s="8"/>
      <c r="CX886" s="8"/>
      <c r="CY886" s="8"/>
      <c r="CZ886" s="8"/>
      <c r="DA886" s="8"/>
      <c r="DB886" s="8"/>
      <c r="DC886" s="8"/>
      <c r="DD886" s="8"/>
      <c r="DE886" s="8"/>
      <c r="DF886" s="8"/>
      <c r="DG886" s="8"/>
      <c r="DH886" s="8"/>
      <c r="DI886" s="8"/>
      <c r="DJ886" s="8"/>
      <c r="DK886" s="8"/>
      <c r="DL886" s="8"/>
      <c r="DM886" s="8"/>
      <c r="DN886" s="8"/>
      <c r="DO886" s="8"/>
      <c r="DP886" s="8"/>
      <c r="DQ886" s="8"/>
      <c r="DR886" s="8"/>
      <c r="DS886" s="8"/>
      <c r="DT886" s="8"/>
    </row>
    <row r="887" spans="1:124" ht="16" x14ac:dyDescent="0.2">
      <c r="A887" s="20"/>
      <c r="B887" s="2"/>
      <c r="C887" s="3"/>
      <c r="D887" s="4"/>
      <c r="E887" s="3"/>
      <c r="F887" s="3"/>
      <c r="G887" s="5"/>
      <c r="H887" s="3"/>
      <c r="I887" s="3"/>
      <c r="J887" s="3"/>
      <c r="K887" s="3"/>
      <c r="L887" s="6"/>
      <c r="M887" s="3"/>
      <c r="N887" s="3"/>
      <c r="O887" s="7"/>
      <c r="P887" s="20"/>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3"/>
      <c r="BC887" s="3"/>
      <c r="BD887" s="8"/>
      <c r="BE887" s="8"/>
      <c r="BF887" s="8"/>
      <c r="BG887" s="3"/>
      <c r="BH887" s="3"/>
      <c r="BI887" s="8"/>
      <c r="BJ887" s="8"/>
      <c r="BK887" s="3"/>
      <c r="BL887" s="3"/>
      <c r="BM887" s="8"/>
      <c r="BN887" s="8"/>
      <c r="BO887" s="3"/>
      <c r="BP887" s="3"/>
      <c r="BQ887" s="8"/>
      <c r="BR887" s="8"/>
      <c r="BS887" s="3"/>
      <c r="BT887" s="3"/>
      <c r="BU887" s="8"/>
      <c r="BV887" s="8"/>
      <c r="BW887" s="3"/>
      <c r="BX887" s="3"/>
      <c r="BY887" s="9"/>
      <c r="BZ887" s="9"/>
      <c r="CA887" s="3"/>
      <c r="CB887" s="3"/>
      <c r="CC887" s="8"/>
      <c r="CD887" s="8"/>
      <c r="CE887" s="8"/>
      <c r="CF887" s="8"/>
      <c r="CG887" s="8"/>
      <c r="CH887" s="8"/>
      <c r="CI887" s="8"/>
      <c r="CJ887" s="8"/>
      <c r="CK887" s="8"/>
      <c r="CL887" s="8"/>
      <c r="CM887" s="8"/>
      <c r="CN887" s="8"/>
      <c r="CO887" s="8"/>
      <c r="CP887" s="8"/>
      <c r="CQ887" s="8"/>
      <c r="CR887" s="8"/>
      <c r="CS887" s="8"/>
      <c r="CT887" s="8"/>
      <c r="CU887" s="8"/>
      <c r="CV887" s="8"/>
      <c r="CW887" s="8"/>
      <c r="CX887" s="8"/>
      <c r="CY887" s="8"/>
      <c r="CZ887" s="8"/>
      <c r="DA887" s="8"/>
      <c r="DB887" s="8"/>
      <c r="DC887" s="8"/>
      <c r="DD887" s="8"/>
      <c r="DE887" s="8"/>
      <c r="DF887" s="8"/>
      <c r="DG887" s="8"/>
      <c r="DH887" s="8"/>
      <c r="DI887" s="8"/>
      <c r="DJ887" s="8"/>
      <c r="DK887" s="8"/>
      <c r="DL887" s="8"/>
      <c r="DM887" s="8"/>
      <c r="DN887" s="8"/>
      <c r="DO887" s="8"/>
      <c r="DP887" s="8"/>
      <c r="DQ887" s="8"/>
      <c r="DR887" s="8"/>
      <c r="DS887" s="8"/>
      <c r="DT887" s="8"/>
    </row>
    <row r="888" spans="1:124" ht="16" x14ac:dyDescent="0.2">
      <c r="A888" s="20"/>
      <c r="B888" s="2"/>
      <c r="C888" s="3"/>
      <c r="D888" s="4"/>
      <c r="E888" s="3"/>
      <c r="F888" s="3"/>
      <c r="G888" s="5"/>
      <c r="H888" s="3"/>
      <c r="I888" s="3"/>
      <c r="J888" s="3"/>
      <c r="K888" s="3"/>
      <c r="L888" s="6"/>
      <c r="M888" s="3"/>
      <c r="N888" s="3"/>
      <c r="O888" s="7"/>
      <c r="P888" s="20"/>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3"/>
      <c r="BC888" s="3"/>
      <c r="BD888" s="8"/>
      <c r="BE888" s="8"/>
      <c r="BF888" s="8"/>
      <c r="BG888" s="3"/>
      <c r="BH888" s="3"/>
      <c r="BI888" s="8"/>
      <c r="BJ888" s="8"/>
      <c r="BK888" s="3"/>
      <c r="BL888" s="3"/>
      <c r="BM888" s="8"/>
      <c r="BN888" s="8"/>
      <c r="BO888" s="3"/>
      <c r="BP888" s="3"/>
      <c r="BQ888" s="8"/>
      <c r="BR888" s="8"/>
      <c r="BS888" s="3"/>
      <c r="BT888" s="3"/>
      <c r="BU888" s="8"/>
      <c r="BV888" s="8"/>
      <c r="BW888" s="3"/>
      <c r="BX888" s="3"/>
      <c r="BY888" s="9"/>
      <c r="BZ888" s="9"/>
      <c r="CA888" s="3"/>
      <c r="CB888" s="3"/>
      <c r="CC888" s="8"/>
      <c r="CD888" s="8"/>
      <c r="CE888" s="8"/>
      <c r="CF888" s="8"/>
      <c r="CG888" s="8"/>
      <c r="CH888" s="8"/>
      <c r="CI888" s="8"/>
      <c r="CJ888" s="8"/>
      <c r="CK888" s="8"/>
      <c r="CL888" s="8"/>
      <c r="CM888" s="8"/>
      <c r="CN888" s="8"/>
      <c r="CO888" s="8"/>
      <c r="CP888" s="8"/>
      <c r="CQ888" s="8"/>
      <c r="CR888" s="8"/>
      <c r="CS888" s="8"/>
      <c r="CT888" s="8"/>
      <c r="CU888" s="8"/>
      <c r="CV888" s="8"/>
      <c r="CW888" s="8"/>
      <c r="CX888" s="8"/>
      <c r="CY888" s="8"/>
      <c r="CZ888" s="8"/>
      <c r="DA888" s="8"/>
      <c r="DB888" s="8"/>
      <c r="DC888" s="8"/>
      <c r="DD888" s="8"/>
      <c r="DE888" s="8"/>
      <c r="DF888" s="8"/>
      <c r="DG888" s="8"/>
      <c r="DH888" s="8"/>
      <c r="DI888" s="8"/>
      <c r="DJ888" s="8"/>
      <c r="DK888" s="8"/>
      <c r="DL888" s="8"/>
      <c r="DM888" s="8"/>
      <c r="DN888" s="8"/>
      <c r="DO888" s="8"/>
      <c r="DP888" s="8"/>
      <c r="DQ888" s="8"/>
      <c r="DR888" s="8"/>
      <c r="DS888" s="8"/>
      <c r="DT888" s="8"/>
    </row>
    <row r="889" spans="1:124" ht="16" x14ac:dyDescent="0.2">
      <c r="A889" s="20"/>
      <c r="B889" s="2"/>
      <c r="C889" s="3"/>
      <c r="D889" s="4"/>
      <c r="E889" s="3"/>
      <c r="F889" s="3"/>
      <c r="G889" s="5"/>
      <c r="H889" s="3"/>
      <c r="I889" s="3"/>
      <c r="J889" s="3"/>
      <c r="K889" s="3"/>
      <c r="L889" s="6"/>
      <c r="M889" s="3"/>
      <c r="N889" s="3"/>
      <c r="O889" s="7"/>
      <c r="P889" s="20"/>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3"/>
      <c r="BC889" s="3"/>
      <c r="BD889" s="8"/>
      <c r="BE889" s="8"/>
      <c r="BF889" s="8"/>
      <c r="BG889" s="3"/>
      <c r="BH889" s="3"/>
      <c r="BI889" s="8"/>
      <c r="BJ889" s="8"/>
      <c r="BK889" s="3"/>
      <c r="BL889" s="3"/>
      <c r="BM889" s="8"/>
      <c r="BN889" s="8"/>
      <c r="BO889" s="3"/>
      <c r="BP889" s="3"/>
      <c r="BQ889" s="8"/>
      <c r="BR889" s="8"/>
      <c r="BS889" s="3"/>
      <c r="BT889" s="3"/>
      <c r="BU889" s="8"/>
      <c r="BV889" s="8"/>
      <c r="BW889" s="3"/>
      <c r="BX889" s="3"/>
      <c r="BY889" s="9"/>
      <c r="BZ889" s="9"/>
      <c r="CA889" s="3"/>
      <c r="CB889" s="3"/>
      <c r="CC889" s="8"/>
      <c r="CD889" s="8"/>
      <c r="CE889" s="8"/>
      <c r="CF889" s="8"/>
      <c r="CG889" s="8"/>
      <c r="CH889" s="8"/>
      <c r="CI889" s="8"/>
      <c r="CJ889" s="8"/>
      <c r="CK889" s="8"/>
      <c r="CL889" s="8"/>
      <c r="CM889" s="8"/>
      <c r="CN889" s="8"/>
      <c r="CO889" s="8"/>
      <c r="CP889" s="8"/>
      <c r="CQ889" s="8"/>
      <c r="CR889" s="8"/>
      <c r="CS889" s="8"/>
      <c r="CT889" s="8"/>
      <c r="CU889" s="8"/>
      <c r="CV889" s="8"/>
      <c r="CW889" s="8"/>
      <c r="CX889" s="8"/>
      <c r="CY889" s="8"/>
      <c r="CZ889" s="8"/>
      <c r="DA889" s="8"/>
      <c r="DB889" s="8"/>
      <c r="DC889" s="8"/>
      <c r="DD889" s="8"/>
      <c r="DE889" s="8"/>
      <c r="DF889" s="8"/>
      <c r="DG889" s="8"/>
      <c r="DH889" s="8"/>
      <c r="DI889" s="8"/>
      <c r="DJ889" s="8"/>
      <c r="DK889" s="8"/>
      <c r="DL889" s="8"/>
      <c r="DM889" s="8"/>
      <c r="DN889" s="8"/>
      <c r="DO889" s="8"/>
      <c r="DP889" s="8"/>
      <c r="DQ889" s="8"/>
      <c r="DR889" s="8"/>
      <c r="DS889" s="8"/>
      <c r="DT889" s="8"/>
    </row>
    <row r="890" spans="1:124" ht="16" x14ac:dyDescent="0.2">
      <c r="A890" s="20"/>
      <c r="B890" s="2"/>
      <c r="C890" s="3"/>
      <c r="D890" s="4"/>
      <c r="E890" s="3"/>
      <c r="F890" s="3"/>
      <c r="G890" s="5"/>
      <c r="H890" s="3"/>
      <c r="I890" s="3"/>
      <c r="J890" s="3"/>
      <c r="K890" s="3"/>
      <c r="L890" s="6"/>
      <c r="M890" s="3"/>
      <c r="N890" s="3"/>
      <c r="O890" s="7"/>
      <c r="P890" s="20"/>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3"/>
      <c r="BC890" s="3"/>
      <c r="BD890" s="8"/>
      <c r="BE890" s="8"/>
      <c r="BF890" s="8"/>
      <c r="BG890" s="3"/>
      <c r="BH890" s="3"/>
      <c r="BI890" s="8"/>
      <c r="BJ890" s="8"/>
      <c r="BK890" s="3"/>
      <c r="BL890" s="3"/>
      <c r="BM890" s="8"/>
      <c r="BN890" s="8"/>
      <c r="BO890" s="3"/>
      <c r="BP890" s="3"/>
      <c r="BQ890" s="8"/>
      <c r="BR890" s="8"/>
      <c r="BS890" s="3"/>
      <c r="BT890" s="3"/>
      <c r="BU890" s="8"/>
      <c r="BV890" s="8"/>
      <c r="BW890" s="3"/>
      <c r="BX890" s="3"/>
      <c r="BY890" s="9"/>
      <c r="BZ890" s="9"/>
      <c r="CA890" s="3"/>
      <c r="CB890" s="3"/>
      <c r="CC890" s="8"/>
      <c r="CD890" s="8"/>
      <c r="CE890" s="8"/>
      <c r="CF890" s="8"/>
      <c r="CG890" s="8"/>
      <c r="CH890" s="8"/>
      <c r="CI890" s="8"/>
      <c r="CJ890" s="8"/>
      <c r="CK890" s="8"/>
      <c r="CL890" s="8"/>
      <c r="CM890" s="8"/>
      <c r="CN890" s="8"/>
      <c r="CO890" s="8"/>
      <c r="CP890" s="8"/>
      <c r="CQ890" s="8"/>
      <c r="CR890" s="8"/>
      <c r="CS890" s="8"/>
      <c r="CT890" s="8"/>
      <c r="CU890" s="8"/>
      <c r="CV890" s="8"/>
      <c r="CW890" s="8"/>
      <c r="CX890" s="8"/>
      <c r="CY890" s="8"/>
      <c r="CZ890" s="8"/>
      <c r="DA890" s="8"/>
      <c r="DB890" s="8"/>
      <c r="DC890" s="8"/>
      <c r="DD890" s="8"/>
      <c r="DE890" s="8"/>
      <c r="DF890" s="8"/>
      <c r="DG890" s="8"/>
      <c r="DH890" s="8"/>
      <c r="DI890" s="8"/>
      <c r="DJ890" s="8"/>
      <c r="DK890" s="8"/>
      <c r="DL890" s="8"/>
      <c r="DM890" s="8"/>
      <c r="DN890" s="8"/>
      <c r="DO890" s="8"/>
      <c r="DP890" s="8"/>
      <c r="DQ890" s="8"/>
      <c r="DR890" s="8"/>
      <c r="DS890" s="8"/>
      <c r="DT890" s="8"/>
    </row>
    <row r="891" spans="1:124" ht="16" x14ac:dyDescent="0.2">
      <c r="A891" s="20"/>
      <c r="B891" s="2"/>
      <c r="C891" s="3"/>
      <c r="D891" s="4"/>
      <c r="E891" s="3"/>
      <c r="F891" s="3"/>
      <c r="G891" s="5"/>
      <c r="H891" s="3"/>
      <c r="I891" s="3"/>
      <c r="J891" s="3"/>
      <c r="K891" s="3"/>
      <c r="L891" s="6"/>
      <c r="M891" s="3"/>
      <c r="N891" s="3"/>
      <c r="O891" s="7"/>
      <c r="P891" s="20"/>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3"/>
      <c r="BC891" s="3"/>
      <c r="BD891" s="8"/>
      <c r="BE891" s="8"/>
      <c r="BF891" s="8"/>
      <c r="BG891" s="3"/>
      <c r="BH891" s="3"/>
      <c r="BI891" s="8"/>
      <c r="BJ891" s="8"/>
      <c r="BK891" s="3"/>
      <c r="BL891" s="3"/>
      <c r="BM891" s="8"/>
      <c r="BN891" s="8"/>
      <c r="BO891" s="3"/>
      <c r="BP891" s="3"/>
      <c r="BQ891" s="8"/>
      <c r="BR891" s="8"/>
      <c r="BS891" s="3"/>
      <c r="BT891" s="3"/>
      <c r="BU891" s="8"/>
      <c r="BV891" s="8"/>
      <c r="BW891" s="3"/>
      <c r="BX891" s="3"/>
      <c r="BY891" s="9"/>
      <c r="BZ891" s="9"/>
      <c r="CA891" s="3"/>
      <c r="CB891" s="3"/>
      <c r="CC891" s="8"/>
      <c r="CD891" s="8"/>
      <c r="CE891" s="8"/>
      <c r="CF891" s="8"/>
      <c r="CG891" s="8"/>
      <c r="CH891" s="8"/>
      <c r="CI891" s="8"/>
      <c r="CJ891" s="8"/>
      <c r="CK891" s="8"/>
      <c r="CL891" s="8"/>
      <c r="CM891" s="8"/>
      <c r="CN891" s="8"/>
      <c r="CO891" s="8"/>
      <c r="CP891" s="8"/>
      <c r="CQ891" s="8"/>
      <c r="CR891" s="8"/>
      <c r="CS891" s="8"/>
      <c r="CT891" s="8"/>
      <c r="CU891" s="8"/>
      <c r="CV891" s="8"/>
      <c r="CW891" s="8"/>
      <c r="CX891" s="8"/>
      <c r="CY891" s="8"/>
      <c r="CZ891" s="8"/>
      <c r="DA891" s="8"/>
      <c r="DB891" s="8"/>
      <c r="DC891" s="8"/>
      <c r="DD891" s="8"/>
      <c r="DE891" s="8"/>
      <c r="DF891" s="8"/>
      <c r="DG891" s="8"/>
      <c r="DH891" s="8"/>
      <c r="DI891" s="8"/>
      <c r="DJ891" s="8"/>
      <c r="DK891" s="8"/>
      <c r="DL891" s="8"/>
      <c r="DM891" s="8"/>
      <c r="DN891" s="8"/>
      <c r="DO891" s="8"/>
      <c r="DP891" s="8"/>
      <c r="DQ891" s="8"/>
      <c r="DR891" s="8"/>
      <c r="DS891" s="8"/>
      <c r="DT891" s="8"/>
    </row>
    <row r="892" spans="1:124" ht="16" x14ac:dyDescent="0.2">
      <c r="A892" s="20"/>
      <c r="B892" s="2"/>
      <c r="C892" s="3"/>
      <c r="D892" s="4"/>
      <c r="E892" s="3"/>
      <c r="F892" s="3"/>
      <c r="G892" s="5"/>
      <c r="H892" s="3"/>
      <c r="I892" s="3"/>
      <c r="J892" s="3"/>
      <c r="K892" s="3"/>
      <c r="L892" s="6"/>
      <c r="M892" s="3"/>
      <c r="N892" s="3"/>
      <c r="O892" s="7"/>
      <c r="P892" s="20"/>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3"/>
      <c r="BC892" s="3"/>
      <c r="BD892" s="8"/>
      <c r="BE892" s="8"/>
      <c r="BF892" s="8"/>
      <c r="BG892" s="3"/>
      <c r="BH892" s="3"/>
      <c r="BI892" s="8"/>
      <c r="BJ892" s="8"/>
      <c r="BK892" s="3"/>
      <c r="BL892" s="3"/>
      <c r="BM892" s="8"/>
      <c r="BN892" s="8"/>
      <c r="BO892" s="3"/>
      <c r="BP892" s="3"/>
      <c r="BQ892" s="8"/>
      <c r="BR892" s="8"/>
      <c r="BS892" s="3"/>
      <c r="BT892" s="3"/>
      <c r="BU892" s="8"/>
      <c r="BV892" s="8"/>
      <c r="BW892" s="3"/>
      <c r="BX892" s="3"/>
      <c r="BY892" s="9"/>
      <c r="BZ892" s="9"/>
      <c r="CA892" s="3"/>
      <c r="CB892" s="3"/>
      <c r="CC892" s="8"/>
      <c r="CD892" s="8"/>
      <c r="CE892" s="8"/>
      <c r="CF892" s="8"/>
      <c r="CG892" s="8"/>
      <c r="CH892" s="8"/>
      <c r="CI892" s="8"/>
      <c r="CJ892" s="8"/>
      <c r="CK892" s="8"/>
      <c r="CL892" s="8"/>
      <c r="CM892" s="8"/>
      <c r="CN892" s="8"/>
      <c r="CO892" s="8"/>
      <c r="CP892" s="8"/>
      <c r="CQ892" s="8"/>
      <c r="CR892" s="8"/>
      <c r="CS892" s="8"/>
      <c r="CT892" s="8"/>
      <c r="CU892" s="8"/>
      <c r="CV892" s="8"/>
      <c r="CW892" s="8"/>
      <c r="CX892" s="8"/>
      <c r="CY892" s="8"/>
      <c r="CZ892" s="8"/>
      <c r="DA892" s="8"/>
      <c r="DB892" s="8"/>
      <c r="DC892" s="8"/>
      <c r="DD892" s="8"/>
      <c r="DE892" s="8"/>
      <c r="DF892" s="8"/>
      <c r="DG892" s="8"/>
      <c r="DH892" s="8"/>
      <c r="DI892" s="8"/>
      <c r="DJ892" s="8"/>
      <c r="DK892" s="8"/>
      <c r="DL892" s="8"/>
      <c r="DM892" s="8"/>
      <c r="DN892" s="8"/>
      <c r="DO892" s="8"/>
      <c r="DP892" s="8"/>
      <c r="DQ892" s="8"/>
      <c r="DR892" s="8"/>
      <c r="DS892" s="8"/>
      <c r="DT892" s="8"/>
    </row>
    <row r="893" spans="1:124" ht="16" x14ac:dyDescent="0.2">
      <c r="A893" s="20"/>
      <c r="B893" s="2"/>
      <c r="C893" s="3"/>
      <c r="D893" s="4"/>
      <c r="E893" s="3"/>
      <c r="F893" s="3"/>
      <c r="G893" s="5"/>
      <c r="H893" s="3"/>
      <c r="I893" s="3"/>
      <c r="J893" s="3"/>
      <c r="K893" s="3"/>
      <c r="L893" s="6"/>
      <c r="M893" s="3"/>
      <c r="N893" s="3"/>
      <c r="O893" s="7"/>
      <c r="P893" s="20"/>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3"/>
      <c r="BC893" s="3"/>
      <c r="BD893" s="8"/>
      <c r="BE893" s="8"/>
      <c r="BF893" s="8"/>
      <c r="BG893" s="3"/>
      <c r="BH893" s="3"/>
      <c r="BI893" s="8"/>
      <c r="BJ893" s="8"/>
      <c r="BK893" s="3"/>
      <c r="BL893" s="3"/>
      <c r="BM893" s="8"/>
      <c r="BN893" s="8"/>
      <c r="BO893" s="3"/>
      <c r="BP893" s="3"/>
      <c r="BQ893" s="8"/>
      <c r="BR893" s="8"/>
      <c r="BS893" s="3"/>
      <c r="BT893" s="3"/>
      <c r="BU893" s="8"/>
      <c r="BV893" s="8"/>
      <c r="BW893" s="3"/>
      <c r="BX893" s="3"/>
      <c r="BY893" s="9"/>
      <c r="BZ893" s="9"/>
      <c r="CA893" s="3"/>
      <c r="CB893" s="3"/>
      <c r="CC893" s="8"/>
      <c r="CD893" s="8"/>
      <c r="CE893" s="8"/>
      <c r="CF893" s="8"/>
      <c r="CG893" s="8"/>
      <c r="CH893" s="8"/>
      <c r="CI893" s="8"/>
      <c r="CJ893" s="8"/>
      <c r="CK893" s="8"/>
      <c r="CL893" s="8"/>
      <c r="CM893" s="8"/>
      <c r="CN893" s="8"/>
      <c r="CO893" s="8"/>
      <c r="CP893" s="8"/>
      <c r="CQ893" s="8"/>
      <c r="CR893" s="8"/>
      <c r="CS893" s="8"/>
      <c r="CT893" s="8"/>
      <c r="CU893" s="8"/>
      <c r="CV893" s="8"/>
      <c r="CW893" s="8"/>
      <c r="CX893" s="8"/>
      <c r="CY893" s="8"/>
      <c r="CZ893" s="8"/>
      <c r="DA893" s="8"/>
      <c r="DB893" s="8"/>
      <c r="DC893" s="8"/>
      <c r="DD893" s="8"/>
      <c r="DE893" s="8"/>
      <c r="DF893" s="8"/>
      <c r="DG893" s="8"/>
      <c r="DH893" s="8"/>
      <c r="DI893" s="8"/>
      <c r="DJ893" s="8"/>
      <c r="DK893" s="8"/>
      <c r="DL893" s="8"/>
      <c r="DM893" s="8"/>
      <c r="DN893" s="8"/>
      <c r="DO893" s="8"/>
      <c r="DP893" s="8"/>
      <c r="DQ893" s="8"/>
      <c r="DR893" s="8"/>
      <c r="DS893" s="8"/>
      <c r="DT893" s="8"/>
    </row>
    <row r="894" spans="1:124" ht="16" x14ac:dyDescent="0.2">
      <c r="A894" s="20"/>
      <c r="B894" s="2"/>
      <c r="C894" s="3"/>
      <c r="D894" s="4"/>
      <c r="E894" s="3"/>
      <c r="F894" s="3"/>
      <c r="G894" s="5"/>
      <c r="H894" s="3"/>
      <c r="I894" s="3"/>
      <c r="J894" s="3"/>
      <c r="K894" s="3"/>
      <c r="L894" s="6"/>
      <c r="M894" s="3"/>
      <c r="N894" s="3"/>
      <c r="O894" s="7"/>
      <c r="P894" s="20"/>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3"/>
      <c r="BC894" s="3"/>
      <c r="BD894" s="8"/>
      <c r="BE894" s="8"/>
      <c r="BF894" s="8"/>
      <c r="BG894" s="3"/>
      <c r="BH894" s="3"/>
      <c r="BI894" s="8"/>
      <c r="BJ894" s="8"/>
      <c r="BK894" s="3"/>
      <c r="BL894" s="3"/>
      <c r="BM894" s="8"/>
      <c r="BN894" s="8"/>
      <c r="BO894" s="3"/>
      <c r="BP894" s="3"/>
      <c r="BQ894" s="8"/>
      <c r="BR894" s="8"/>
      <c r="BS894" s="3"/>
      <c r="BT894" s="3"/>
      <c r="BU894" s="8"/>
      <c r="BV894" s="8"/>
      <c r="BW894" s="3"/>
      <c r="BX894" s="3"/>
      <c r="BY894" s="9"/>
      <c r="BZ894" s="9"/>
      <c r="CA894" s="3"/>
      <c r="CB894" s="3"/>
      <c r="CC894" s="8"/>
      <c r="CD894" s="8"/>
      <c r="CE894" s="8"/>
      <c r="CF894" s="8"/>
      <c r="CG894" s="8"/>
      <c r="CH894" s="8"/>
      <c r="CI894" s="8"/>
      <c r="CJ894" s="8"/>
      <c r="CK894" s="8"/>
      <c r="CL894" s="8"/>
      <c r="CM894" s="8"/>
      <c r="CN894" s="8"/>
      <c r="CO894" s="8"/>
      <c r="CP894" s="8"/>
      <c r="CQ894" s="8"/>
      <c r="CR894" s="8"/>
      <c r="CS894" s="8"/>
      <c r="CT894" s="8"/>
      <c r="CU894" s="8"/>
      <c r="CV894" s="8"/>
      <c r="CW894" s="8"/>
      <c r="CX894" s="8"/>
      <c r="CY894" s="8"/>
      <c r="CZ894" s="8"/>
      <c r="DA894" s="8"/>
      <c r="DB894" s="8"/>
      <c r="DC894" s="8"/>
      <c r="DD894" s="8"/>
      <c r="DE894" s="8"/>
      <c r="DF894" s="8"/>
      <c r="DG894" s="8"/>
      <c r="DH894" s="8"/>
      <c r="DI894" s="8"/>
      <c r="DJ894" s="8"/>
      <c r="DK894" s="8"/>
      <c r="DL894" s="8"/>
      <c r="DM894" s="8"/>
      <c r="DN894" s="8"/>
      <c r="DO894" s="8"/>
      <c r="DP894" s="8"/>
      <c r="DQ894" s="8"/>
      <c r="DR894" s="8"/>
      <c r="DS894" s="8"/>
      <c r="DT894" s="8"/>
    </row>
    <row r="895" spans="1:124" ht="16" x14ac:dyDescent="0.2">
      <c r="A895" s="20"/>
      <c r="B895" s="2"/>
      <c r="C895" s="3"/>
      <c r="D895" s="4"/>
      <c r="E895" s="3"/>
      <c r="F895" s="3"/>
      <c r="G895" s="5"/>
      <c r="H895" s="3"/>
      <c r="I895" s="3"/>
      <c r="J895" s="3"/>
      <c r="K895" s="3"/>
      <c r="L895" s="6"/>
      <c r="M895" s="3"/>
      <c r="N895" s="3"/>
      <c r="O895" s="7"/>
      <c r="P895" s="20"/>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3"/>
      <c r="BC895" s="3"/>
      <c r="BD895" s="8"/>
      <c r="BE895" s="8"/>
      <c r="BF895" s="8"/>
      <c r="BG895" s="3"/>
      <c r="BH895" s="3"/>
      <c r="BI895" s="8"/>
      <c r="BJ895" s="8"/>
      <c r="BK895" s="3"/>
      <c r="BL895" s="3"/>
      <c r="BM895" s="8"/>
      <c r="BN895" s="8"/>
      <c r="BO895" s="3"/>
      <c r="BP895" s="3"/>
      <c r="BQ895" s="8"/>
      <c r="BR895" s="8"/>
      <c r="BS895" s="3"/>
      <c r="BT895" s="3"/>
      <c r="BU895" s="8"/>
      <c r="BV895" s="8"/>
      <c r="BW895" s="3"/>
      <c r="BX895" s="3"/>
      <c r="BY895" s="9"/>
      <c r="BZ895" s="9"/>
      <c r="CA895" s="3"/>
      <c r="CB895" s="3"/>
      <c r="CC895" s="8"/>
      <c r="CD895" s="8"/>
      <c r="CE895" s="8"/>
      <c r="CF895" s="8"/>
      <c r="CG895" s="8"/>
      <c r="CH895" s="8"/>
      <c r="CI895" s="8"/>
      <c r="CJ895" s="8"/>
      <c r="CK895" s="8"/>
      <c r="CL895" s="8"/>
      <c r="CM895" s="8"/>
      <c r="CN895" s="8"/>
      <c r="CO895" s="8"/>
      <c r="CP895" s="8"/>
      <c r="CQ895" s="8"/>
      <c r="CR895" s="8"/>
      <c r="CS895" s="8"/>
      <c r="CT895" s="8"/>
      <c r="CU895" s="8"/>
      <c r="CV895" s="8"/>
      <c r="CW895" s="8"/>
      <c r="CX895" s="8"/>
      <c r="CY895" s="8"/>
      <c r="CZ895" s="8"/>
      <c r="DA895" s="8"/>
      <c r="DB895" s="8"/>
      <c r="DC895" s="8"/>
      <c r="DD895" s="8"/>
      <c r="DE895" s="8"/>
      <c r="DF895" s="8"/>
      <c r="DG895" s="8"/>
      <c r="DH895" s="8"/>
      <c r="DI895" s="8"/>
      <c r="DJ895" s="8"/>
      <c r="DK895" s="8"/>
      <c r="DL895" s="8"/>
      <c r="DM895" s="8"/>
      <c r="DN895" s="8"/>
      <c r="DO895" s="8"/>
      <c r="DP895" s="8"/>
      <c r="DQ895" s="8"/>
      <c r="DR895" s="8"/>
      <c r="DS895" s="8"/>
      <c r="DT895" s="8"/>
    </row>
    <row r="896" spans="1:124" ht="16" x14ac:dyDescent="0.2">
      <c r="A896" s="20"/>
      <c r="B896" s="2"/>
      <c r="C896" s="3"/>
      <c r="D896" s="4"/>
      <c r="E896" s="3"/>
      <c r="F896" s="3"/>
      <c r="G896" s="5"/>
      <c r="H896" s="3"/>
      <c r="I896" s="3"/>
      <c r="J896" s="3"/>
      <c r="K896" s="3"/>
      <c r="L896" s="6"/>
      <c r="M896" s="3"/>
      <c r="N896" s="3"/>
      <c r="O896" s="7"/>
      <c r="P896" s="20"/>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3"/>
      <c r="BC896" s="3"/>
      <c r="BD896" s="8"/>
      <c r="BE896" s="8"/>
      <c r="BF896" s="8"/>
      <c r="BG896" s="3"/>
      <c r="BH896" s="3"/>
      <c r="BI896" s="8"/>
      <c r="BJ896" s="8"/>
      <c r="BK896" s="3"/>
      <c r="BL896" s="3"/>
      <c r="BM896" s="8"/>
      <c r="BN896" s="8"/>
      <c r="BO896" s="3"/>
      <c r="BP896" s="3"/>
      <c r="BQ896" s="8"/>
      <c r="BR896" s="8"/>
      <c r="BS896" s="3"/>
      <c r="BT896" s="3"/>
      <c r="BU896" s="8"/>
      <c r="BV896" s="8"/>
      <c r="BW896" s="3"/>
      <c r="BX896" s="3"/>
      <c r="BY896" s="9"/>
      <c r="BZ896" s="9"/>
      <c r="CA896" s="3"/>
      <c r="CB896" s="3"/>
      <c r="CC896" s="8"/>
      <c r="CD896" s="8"/>
      <c r="CE896" s="8"/>
      <c r="CF896" s="8"/>
      <c r="CG896" s="8"/>
      <c r="CH896" s="8"/>
      <c r="CI896" s="8"/>
      <c r="CJ896" s="8"/>
      <c r="CK896" s="8"/>
      <c r="CL896" s="8"/>
      <c r="CM896" s="8"/>
      <c r="CN896" s="8"/>
      <c r="CO896" s="8"/>
      <c r="CP896" s="8"/>
      <c r="CQ896" s="8"/>
      <c r="CR896" s="8"/>
      <c r="CS896" s="8"/>
      <c r="CT896" s="8"/>
      <c r="CU896" s="8"/>
      <c r="CV896" s="8"/>
      <c r="CW896" s="8"/>
      <c r="CX896" s="8"/>
      <c r="CY896" s="8"/>
      <c r="CZ896" s="8"/>
      <c r="DA896" s="8"/>
      <c r="DB896" s="8"/>
      <c r="DC896" s="8"/>
      <c r="DD896" s="8"/>
      <c r="DE896" s="8"/>
      <c r="DF896" s="8"/>
      <c r="DG896" s="8"/>
      <c r="DH896" s="8"/>
      <c r="DI896" s="8"/>
      <c r="DJ896" s="8"/>
      <c r="DK896" s="8"/>
      <c r="DL896" s="8"/>
      <c r="DM896" s="8"/>
      <c r="DN896" s="8"/>
      <c r="DO896" s="8"/>
      <c r="DP896" s="8"/>
      <c r="DQ896" s="8"/>
      <c r="DR896" s="8"/>
      <c r="DS896" s="8"/>
      <c r="DT896" s="8"/>
    </row>
    <row r="897" spans="1:124" ht="16" x14ac:dyDescent="0.2">
      <c r="A897" s="20"/>
      <c r="B897" s="2"/>
      <c r="C897" s="3"/>
      <c r="D897" s="4"/>
      <c r="E897" s="3"/>
      <c r="F897" s="3"/>
      <c r="G897" s="5"/>
      <c r="H897" s="3"/>
      <c r="I897" s="3"/>
      <c r="J897" s="3"/>
      <c r="K897" s="3"/>
      <c r="L897" s="6"/>
      <c r="M897" s="3"/>
      <c r="N897" s="3"/>
      <c r="O897" s="7"/>
      <c r="P897" s="20"/>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3"/>
      <c r="BC897" s="3"/>
      <c r="BD897" s="8"/>
      <c r="BE897" s="8"/>
      <c r="BF897" s="8"/>
      <c r="BG897" s="3"/>
      <c r="BH897" s="3"/>
      <c r="BI897" s="8"/>
      <c r="BJ897" s="8"/>
      <c r="BK897" s="3"/>
      <c r="BL897" s="3"/>
      <c r="BM897" s="8"/>
      <c r="BN897" s="8"/>
      <c r="BO897" s="3"/>
      <c r="BP897" s="3"/>
      <c r="BQ897" s="8"/>
      <c r="BR897" s="8"/>
      <c r="BS897" s="3"/>
      <c r="BT897" s="3"/>
      <c r="BU897" s="8"/>
      <c r="BV897" s="8"/>
      <c r="BW897" s="3"/>
      <c r="BX897" s="3"/>
      <c r="BY897" s="9"/>
      <c r="BZ897" s="9"/>
      <c r="CA897" s="3"/>
      <c r="CB897" s="3"/>
      <c r="CC897" s="8"/>
      <c r="CD897" s="8"/>
      <c r="CE897" s="8"/>
      <c r="CF897" s="8"/>
      <c r="CG897" s="8"/>
      <c r="CH897" s="8"/>
      <c r="CI897" s="8"/>
      <c r="CJ897" s="8"/>
      <c r="CK897" s="8"/>
      <c r="CL897" s="8"/>
      <c r="CM897" s="8"/>
      <c r="CN897" s="8"/>
      <c r="CO897" s="8"/>
      <c r="CP897" s="8"/>
      <c r="CQ897" s="8"/>
      <c r="CR897" s="8"/>
      <c r="CS897" s="8"/>
      <c r="CT897" s="8"/>
      <c r="CU897" s="8"/>
      <c r="CV897" s="8"/>
      <c r="CW897" s="8"/>
      <c r="CX897" s="8"/>
      <c r="CY897" s="8"/>
      <c r="CZ897" s="8"/>
      <c r="DA897" s="8"/>
      <c r="DB897" s="8"/>
      <c r="DC897" s="8"/>
      <c r="DD897" s="8"/>
      <c r="DE897" s="8"/>
      <c r="DF897" s="8"/>
      <c r="DG897" s="8"/>
      <c r="DH897" s="8"/>
      <c r="DI897" s="8"/>
      <c r="DJ897" s="8"/>
      <c r="DK897" s="8"/>
      <c r="DL897" s="8"/>
      <c r="DM897" s="8"/>
      <c r="DN897" s="8"/>
      <c r="DO897" s="8"/>
      <c r="DP897" s="8"/>
      <c r="DQ897" s="8"/>
      <c r="DR897" s="8"/>
      <c r="DS897" s="8"/>
      <c r="DT897" s="8"/>
    </row>
    <row r="898" spans="1:124" ht="16" x14ac:dyDescent="0.2">
      <c r="A898" s="20"/>
      <c r="B898" s="2"/>
      <c r="C898" s="3"/>
      <c r="D898" s="4"/>
      <c r="E898" s="3"/>
      <c r="F898" s="3"/>
      <c r="G898" s="5"/>
      <c r="H898" s="3"/>
      <c r="I898" s="3"/>
      <c r="J898" s="3"/>
      <c r="K898" s="3"/>
      <c r="L898" s="6"/>
      <c r="M898" s="3"/>
      <c r="N898" s="3"/>
      <c r="O898" s="7"/>
      <c r="P898" s="20"/>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3"/>
      <c r="BC898" s="3"/>
      <c r="BD898" s="8"/>
      <c r="BE898" s="8"/>
      <c r="BF898" s="8"/>
      <c r="BG898" s="3"/>
      <c r="BH898" s="3"/>
      <c r="BI898" s="8"/>
      <c r="BJ898" s="8"/>
      <c r="BK898" s="3"/>
      <c r="BL898" s="3"/>
      <c r="BM898" s="8"/>
      <c r="BN898" s="8"/>
      <c r="BO898" s="3"/>
      <c r="BP898" s="3"/>
      <c r="BQ898" s="8"/>
      <c r="BR898" s="8"/>
      <c r="BS898" s="3"/>
      <c r="BT898" s="3"/>
      <c r="BU898" s="8"/>
      <c r="BV898" s="8"/>
      <c r="BW898" s="3"/>
      <c r="BX898" s="3"/>
      <c r="BY898" s="9"/>
      <c r="BZ898" s="9"/>
      <c r="CA898" s="3"/>
      <c r="CB898" s="3"/>
      <c r="CC898" s="8"/>
      <c r="CD898" s="8"/>
      <c r="CE898" s="8"/>
      <c r="CF898" s="8"/>
      <c r="CG898" s="8"/>
      <c r="CH898" s="8"/>
      <c r="CI898" s="8"/>
      <c r="CJ898" s="8"/>
      <c r="CK898" s="8"/>
      <c r="CL898" s="8"/>
      <c r="CM898" s="8"/>
      <c r="CN898" s="8"/>
      <c r="CO898" s="8"/>
      <c r="CP898" s="8"/>
      <c r="CQ898" s="8"/>
      <c r="CR898" s="8"/>
      <c r="CS898" s="8"/>
      <c r="CT898" s="8"/>
      <c r="CU898" s="8"/>
      <c r="CV898" s="8"/>
      <c r="CW898" s="8"/>
      <c r="CX898" s="8"/>
      <c r="CY898" s="8"/>
      <c r="CZ898" s="8"/>
      <c r="DA898" s="8"/>
      <c r="DB898" s="8"/>
      <c r="DC898" s="8"/>
      <c r="DD898" s="8"/>
      <c r="DE898" s="8"/>
      <c r="DF898" s="8"/>
      <c r="DG898" s="8"/>
      <c r="DH898" s="8"/>
      <c r="DI898" s="8"/>
      <c r="DJ898" s="8"/>
      <c r="DK898" s="8"/>
      <c r="DL898" s="8"/>
      <c r="DM898" s="8"/>
      <c r="DN898" s="8"/>
      <c r="DO898" s="8"/>
      <c r="DP898" s="8"/>
      <c r="DQ898" s="8"/>
      <c r="DR898" s="8"/>
      <c r="DS898" s="8"/>
      <c r="DT898" s="8"/>
    </row>
    <row r="899" spans="1:124" ht="16" x14ac:dyDescent="0.2">
      <c r="A899" s="20"/>
      <c r="B899" s="2"/>
      <c r="C899" s="3"/>
      <c r="D899" s="4"/>
      <c r="E899" s="3"/>
      <c r="F899" s="3"/>
      <c r="G899" s="5"/>
      <c r="H899" s="3"/>
      <c r="I899" s="3"/>
      <c r="J899" s="3"/>
      <c r="K899" s="3"/>
      <c r="L899" s="6"/>
      <c r="M899" s="3"/>
      <c r="N899" s="3"/>
      <c r="O899" s="7"/>
      <c r="P899" s="20"/>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3"/>
      <c r="BC899" s="3"/>
      <c r="BD899" s="8"/>
      <c r="BE899" s="8"/>
      <c r="BF899" s="8"/>
      <c r="BG899" s="3"/>
      <c r="BH899" s="3"/>
      <c r="BI899" s="8"/>
      <c r="BJ899" s="8"/>
      <c r="BK899" s="3"/>
      <c r="BL899" s="3"/>
      <c r="BM899" s="8"/>
      <c r="BN899" s="8"/>
      <c r="BO899" s="3"/>
      <c r="BP899" s="3"/>
      <c r="BQ899" s="8"/>
      <c r="BR899" s="8"/>
      <c r="BS899" s="3"/>
      <c r="BT899" s="3"/>
      <c r="BU899" s="8"/>
      <c r="BV899" s="8"/>
      <c r="BW899" s="3"/>
      <c r="BX899" s="3"/>
      <c r="BY899" s="9"/>
      <c r="BZ899" s="9"/>
      <c r="CA899" s="3"/>
      <c r="CB899" s="3"/>
      <c r="CC899" s="8"/>
      <c r="CD899" s="8"/>
      <c r="CE899" s="8"/>
      <c r="CF899" s="8"/>
      <c r="CG899" s="8"/>
      <c r="CH899" s="8"/>
      <c r="CI899" s="8"/>
      <c r="CJ899" s="8"/>
      <c r="CK899" s="8"/>
      <c r="CL899" s="8"/>
      <c r="CM899" s="8"/>
      <c r="CN899" s="8"/>
      <c r="CO899" s="8"/>
      <c r="CP899" s="8"/>
      <c r="CQ899" s="8"/>
      <c r="CR899" s="8"/>
      <c r="CS899" s="8"/>
      <c r="CT899" s="8"/>
      <c r="CU899" s="8"/>
      <c r="CV899" s="8"/>
      <c r="CW899" s="8"/>
      <c r="CX899" s="8"/>
      <c r="CY899" s="8"/>
      <c r="CZ899" s="8"/>
      <c r="DA899" s="8"/>
      <c r="DB899" s="8"/>
      <c r="DC899" s="8"/>
      <c r="DD899" s="8"/>
      <c r="DE899" s="8"/>
      <c r="DF899" s="8"/>
      <c r="DG899" s="8"/>
      <c r="DH899" s="8"/>
      <c r="DI899" s="8"/>
      <c r="DJ899" s="8"/>
      <c r="DK899" s="8"/>
      <c r="DL899" s="8"/>
      <c r="DM899" s="8"/>
      <c r="DN899" s="8"/>
      <c r="DO899" s="8"/>
      <c r="DP899" s="8"/>
      <c r="DQ899" s="8"/>
      <c r="DR899" s="8"/>
      <c r="DS899" s="8"/>
      <c r="DT899" s="8"/>
    </row>
    <row r="900" spans="1:124" ht="16" x14ac:dyDescent="0.2">
      <c r="A900" s="20"/>
      <c r="B900" s="2"/>
      <c r="C900" s="3"/>
      <c r="D900" s="4"/>
      <c r="E900" s="3"/>
      <c r="F900" s="3"/>
      <c r="G900" s="5"/>
      <c r="H900" s="3"/>
      <c r="I900" s="3"/>
      <c r="J900" s="3"/>
      <c r="K900" s="3"/>
      <c r="L900" s="6"/>
      <c r="M900" s="3"/>
      <c r="N900" s="3"/>
      <c r="O900" s="7"/>
      <c r="P900" s="20"/>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3"/>
      <c r="BC900" s="3"/>
      <c r="BD900" s="8"/>
      <c r="BE900" s="8"/>
      <c r="BF900" s="8"/>
      <c r="BG900" s="3"/>
      <c r="BH900" s="3"/>
      <c r="BI900" s="8"/>
      <c r="BJ900" s="8"/>
      <c r="BK900" s="3"/>
      <c r="BL900" s="3"/>
      <c r="BM900" s="8"/>
      <c r="BN900" s="8"/>
      <c r="BO900" s="3"/>
      <c r="BP900" s="3"/>
      <c r="BQ900" s="8"/>
      <c r="BR900" s="8"/>
      <c r="BS900" s="3"/>
      <c r="BT900" s="3"/>
      <c r="BU900" s="8"/>
      <c r="BV900" s="8"/>
      <c r="BW900" s="3"/>
      <c r="BX900" s="3"/>
      <c r="BY900" s="9"/>
      <c r="BZ900" s="9"/>
      <c r="CA900" s="3"/>
      <c r="CB900" s="3"/>
      <c r="CC900" s="8"/>
      <c r="CD900" s="8"/>
      <c r="CE900" s="8"/>
      <c r="CF900" s="8"/>
      <c r="CG900" s="8"/>
      <c r="CH900" s="8"/>
      <c r="CI900" s="8"/>
      <c r="CJ900" s="8"/>
      <c r="CK900" s="8"/>
      <c r="CL900" s="8"/>
      <c r="CM900" s="8"/>
      <c r="CN900" s="8"/>
      <c r="CO900" s="8"/>
      <c r="CP900" s="8"/>
      <c r="CQ900" s="8"/>
      <c r="CR900" s="8"/>
      <c r="CS900" s="8"/>
      <c r="CT900" s="8"/>
      <c r="CU900" s="8"/>
      <c r="CV900" s="8"/>
      <c r="CW900" s="8"/>
      <c r="CX900" s="8"/>
      <c r="CY900" s="8"/>
      <c r="CZ900" s="8"/>
      <c r="DA900" s="8"/>
      <c r="DB900" s="8"/>
      <c r="DC900" s="8"/>
      <c r="DD900" s="8"/>
      <c r="DE900" s="8"/>
      <c r="DF900" s="8"/>
      <c r="DG900" s="8"/>
      <c r="DH900" s="8"/>
      <c r="DI900" s="8"/>
      <c r="DJ900" s="8"/>
      <c r="DK900" s="8"/>
      <c r="DL900" s="8"/>
      <c r="DM900" s="8"/>
      <c r="DN900" s="8"/>
      <c r="DO900" s="8"/>
      <c r="DP900" s="8"/>
      <c r="DQ900" s="8"/>
      <c r="DR900" s="8"/>
      <c r="DS900" s="8"/>
      <c r="DT900" s="8"/>
    </row>
    <row r="901" spans="1:124" ht="16" x14ac:dyDescent="0.2">
      <c r="A901" s="20"/>
      <c r="B901" s="2"/>
      <c r="C901" s="3"/>
      <c r="D901" s="4"/>
      <c r="E901" s="3"/>
      <c r="F901" s="3"/>
      <c r="G901" s="5"/>
      <c r="H901" s="3"/>
      <c r="I901" s="3"/>
      <c r="J901" s="3"/>
      <c r="K901" s="3"/>
      <c r="L901" s="6"/>
      <c r="M901" s="3"/>
      <c r="N901" s="3"/>
      <c r="O901" s="7"/>
      <c r="P901" s="20"/>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3"/>
      <c r="BC901" s="3"/>
      <c r="BD901" s="8"/>
      <c r="BE901" s="8"/>
      <c r="BF901" s="8"/>
      <c r="BG901" s="3"/>
      <c r="BH901" s="3"/>
      <c r="BI901" s="8"/>
      <c r="BJ901" s="8"/>
      <c r="BK901" s="3"/>
      <c r="BL901" s="3"/>
      <c r="BM901" s="8"/>
      <c r="BN901" s="8"/>
      <c r="BO901" s="3"/>
      <c r="BP901" s="3"/>
      <c r="BQ901" s="8"/>
      <c r="BR901" s="8"/>
      <c r="BS901" s="3"/>
      <c r="BT901" s="3"/>
      <c r="BU901" s="8"/>
      <c r="BV901" s="8"/>
      <c r="BW901" s="3"/>
      <c r="BX901" s="3"/>
      <c r="BY901" s="9"/>
      <c r="BZ901" s="9"/>
      <c r="CA901" s="3"/>
      <c r="CB901" s="3"/>
      <c r="CC901" s="8"/>
      <c r="CD901" s="8"/>
      <c r="CE901" s="8"/>
      <c r="CF901" s="8"/>
      <c r="CG901" s="8"/>
      <c r="CH901" s="8"/>
      <c r="CI901" s="8"/>
      <c r="CJ901" s="8"/>
      <c r="CK901" s="8"/>
      <c r="CL901" s="8"/>
      <c r="CM901" s="8"/>
      <c r="CN901" s="8"/>
      <c r="CO901" s="8"/>
      <c r="CP901" s="8"/>
      <c r="CQ901" s="8"/>
      <c r="CR901" s="8"/>
      <c r="CS901" s="8"/>
      <c r="CT901" s="8"/>
      <c r="CU901" s="8"/>
      <c r="CV901" s="8"/>
      <c r="CW901" s="8"/>
      <c r="CX901" s="8"/>
      <c r="CY901" s="8"/>
      <c r="CZ901" s="8"/>
      <c r="DA901" s="8"/>
      <c r="DB901" s="8"/>
      <c r="DC901" s="8"/>
      <c r="DD901" s="8"/>
      <c r="DE901" s="8"/>
      <c r="DF901" s="8"/>
      <c r="DG901" s="8"/>
      <c r="DH901" s="8"/>
      <c r="DI901" s="8"/>
      <c r="DJ901" s="8"/>
      <c r="DK901" s="8"/>
      <c r="DL901" s="8"/>
      <c r="DM901" s="8"/>
      <c r="DN901" s="8"/>
      <c r="DO901" s="8"/>
      <c r="DP901" s="8"/>
      <c r="DQ901" s="8"/>
      <c r="DR901" s="8"/>
      <c r="DS901" s="8"/>
      <c r="DT901" s="8"/>
    </row>
    <row r="902" spans="1:124" ht="16" x14ac:dyDescent="0.2">
      <c r="A902" s="20"/>
      <c r="B902" s="2"/>
      <c r="C902" s="3"/>
      <c r="D902" s="4"/>
      <c r="E902" s="3"/>
      <c r="F902" s="3"/>
      <c r="G902" s="5"/>
      <c r="H902" s="3"/>
      <c r="I902" s="3"/>
      <c r="J902" s="3"/>
      <c r="K902" s="3"/>
      <c r="L902" s="6"/>
      <c r="M902" s="3"/>
      <c r="N902" s="3"/>
      <c r="O902" s="7"/>
      <c r="P902" s="20"/>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3"/>
      <c r="BC902" s="3"/>
      <c r="BD902" s="8"/>
      <c r="BE902" s="8"/>
      <c r="BF902" s="8"/>
      <c r="BG902" s="3"/>
      <c r="BH902" s="3"/>
      <c r="BI902" s="8"/>
      <c r="BJ902" s="8"/>
      <c r="BK902" s="3"/>
      <c r="BL902" s="3"/>
      <c r="BM902" s="8"/>
      <c r="BN902" s="8"/>
      <c r="BO902" s="3"/>
      <c r="BP902" s="3"/>
      <c r="BQ902" s="8"/>
      <c r="BR902" s="8"/>
      <c r="BS902" s="3"/>
      <c r="BT902" s="3"/>
      <c r="BU902" s="8"/>
      <c r="BV902" s="8"/>
      <c r="BW902" s="3"/>
      <c r="BX902" s="3"/>
      <c r="BY902" s="9"/>
      <c r="BZ902" s="9"/>
      <c r="CA902" s="3"/>
      <c r="CB902" s="3"/>
      <c r="CC902" s="8"/>
      <c r="CD902" s="8"/>
      <c r="CE902" s="8"/>
      <c r="CF902" s="8"/>
      <c r="CG902" s="8"/>
      <c r="CH902" s="8"/>
      <c r="CI902" s="8"/>
      <c r="CJ902" s="8"/>
      <c r="CK902" s="8"/>
      <c r="CL902" s="8"/>
      <c r="CM902" s="8"/>
      <c r="CN902" s="8"/>
      <c r="CO902" s="8"/>
      <c r="CP902" s="8"/>
      <c r="CQ902" s="8"/>
      <c r="CR902" s="8"/>
      <c r="CS902" s="8"/>
      <c r="CT902" s="8"/>
      <c r="CU902" s="8"/>
      <c r="CV902" s="8"/>
      <c r="CW902" s="8"/>
      <c r="CX902" s="8"/>
      <c r="CY902" s="8"/>
      <c r="CZ902" s="8"/>
      <c r="DA902" s="8"/>
      <c r="DB902" s="8"/>
      <c r="DC902" s="8"/>
      <c r="DD902" s="8"/>
      <c r="DE902" s="8"/>
      <c r="DF902" s="8"/>
      <c r="DG902" s="8"/>
      <c r="DH902" s="8"/>
      <c r="DI902" s="8"/>
      <c r="DJ902" s="8"/>
      <c r="DK902" s="8"/>
      <c r="DL902" s="8"/>
      <c r="DM902" s="8"/>
      <c r="DN902" s="8"/>
      <c r="DO902" s="8"/>
      <c r="DP902" s="8"/>
      <c r="DQ902" s="8"/>
      <c r="DR902" s="8"/>
      <c r="DS902" s="8"/>
      <c r="DT902" s="8"/>
    </row>
    <row r="903" spans="1:124" ht="16" x14ac:dyDescent="0.2">
      <c r="A903" s="20"/>
      <c r="B903" s="2"/>
      <c r="C903" s="3"/>
      <c r="D903" s="4"/>
      <c r="E903" s="3"/>
      <c r="F903" s="3"/>
      <c r="G903" s="5"/>
      <c r="H903" s="3"/>
      <c r="I903" s="3"/>
      <c r="J903" s="3"/>
      <c r="K903" s="3"/>
      <c r="L903" s="6"/>
      <c r="M903" s="3"/>
      <c r="N903" s="3"/>
      <c r="O903" s="7"/>
      <c r="P903" s="20"/>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3"/>
      <c r="BC903" s="3"/>
      <c r="BD903" s="8"/>
      <c r="BE903" s="8"/>
      <c r="BF903" s="8"/>
      <c r="BG903" s="3"/>
      <c r="BH903" s="3"/>
      <c r="BI903" s="8"/>
      <c r="BJ903" s="8"/>
      <c r="BK903" s="3"/>
      <c r="BL903" s="3"/>
      <c r="BM903" s="8"/>
      <c r="BN903" s="8"/>
      <c r="BO903" s="3"/>
      <c r="BP903" s="3"/>
      <c r="BQ903" s="8"/>
      <c r="BR903" s="8"/>
      <c r="BS903" s="3"/>
      <c r="BT903" s="3"/>
      <c r="BU903" s="8"/>
      <c r="BV903" s="8"/>
      <c r="BW903" s="3"/>
      <c r="BX903" s="3"/>
      <c r="BY903" s="9"/>
      <c r="BZ903" s="9"/>
      <c r="CA903" s="3"/>
      <c r="CB903" s="3"/>
      <c r="CC903" s="8"/>
      <c r="CD903" s="8"/>
      <c r="CE903" s="8"/>
      <c r="CF903" s="8"/>
      <c r="CG903" s="8"/>
      <c r="CH903" s="8"/>
      <c r="CI903" s="8"/>
      <c r="CJ903" s="8"/>
      <c r="CK903" s="8"/>
      <c r="CL903" s="8"/>
      <c r="CM903" s="8"/>
      <c r="CN903" s="8"/>
      <c r="CO903" s="8"/>
      <c r="CP903" s="8"/>
      <c r="CQ903" s="8"/>
      <c r="CR903" s="8"/>
      <c r="CS903" s="8"/>
      <c r="CT903" s="8"/>
      <c r="CU903" s="8"/>
      <c r="CV903" s="8"/>
      <c r="CW903" s="8"/>
      <c r="CX903" s="8"/>
      <c r="CY903" s="8"/>
      <c r="CZ903" s="8"/>
      <c r="DA903" s="8"/>
      <c r="DB903" s="8"/>
      <c r="DC903" s="8"/>
      <c r="DD903" s="8"/>
      <c r="DE903" s="8"/>
      <c r="DF903" s="8"/>
      <c r="DG903" s="8"/>
      <c r="DH903" s="8"/>
      <c r="DI903" s="8"/>
      <c r="DJ903" s="8"/>
      <c r="DK903" s="8"/>
      <c r="DL903" s="8"/>
      <c r="DM903" s="8"/>
      <c r="DN903" s="8"/>
      <c r="DO903" s="8"/>
      <c r="DP903" s="8"/>
      <c r="DQ903" s="8"/>
      <c r="DR903" s="8"/>
      <c r="DS903" s="8"/>
      <c r="DT903" s="8"/>
    </row>
    <row r="904" spans="1:124" ht="16" x14ac:dyDescent="0.2">
      <c r="A904" s="20"/>
      <c r="B904" s="2"/>
      <c r="C904" s="3"/>
      <c r="D904" s="4"/>
      <c r="E904" s="3"/>
      <c r="F904" s="3"/>
      <c r="G904" s="5"/>
      <c r="H904" s="3"/>
      <c r="I904" s="3"/>
      <c r="J904" s="3"/>
      <c r="K904" s="3"/>
      <c r="L904" s="6"/>
      <c r="M904" s="3"/>
      <c r="N904" s="3"/>
      <c r="O904" s="7"/>
      <c r="P904" s="20"/>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3"/>
      <c r="BC904" s="3"/>
      <c r="BD904" s="8"/>
      <c r="BE904" s="8"/>
      <c r="BF904" s="8"/>
      <c r="BG904" s="3"/>
      <c r="BH904" s="3"/>
      <c r="BI904" s="8"/>
      <c r="BJ904" s="8"/>
      <c r="BK904" s="3"/>
      <c r="BL904" s="3"/>
      <c r="BM904" s="8"/>
      <c r="BN904" s="8"/>
      <c r="BO904" s="3"/>
      <c r="BP904" s="3"/>
      <c r="BQ904" s="8"/>
      <c r="BR904" s="8"/>
      <c r="BS904" s="3"/>
      <c r="BT904" s="3"/>
      <c r="BU904" s="8"/>
      <c r="BV904" s="8"/>
      <c r="BW904" s="3"/>
      <c r="BX904" s="3"/>
      <c r="BY904" s="9"/>
      <c r="BZ904" s="9"/>
      <c r="CA904" s="3"/>
      <c r="CB904" s="3"/>
      <c r="CC904" s="8"/>
      <c r="CD904" s="8"/>
      <c r="CE904" s="8"/>
      <c r="CF904" s="8"/>
      <c r="CG904" s="8"/>
      <c r="CH904" s="8"/>
      <c r="CI904" s="8"/>
      <c r="CJ904" s="8"/>
      <c r="CK904" s="8"/>
      <c r="CL904" s="8"/>
      <c r="CM904" s="8"/>
      <c r="CN904" s="8"/>
      <c r="CO904" s="8"/>
      <c r="CP904" s="8"/>
      <c r="CQ904" s="8"/>
      <c r="CR904" s="8"/>
      <c r="CS904" s="8"/>
      <c r="CT904" s="8"/>
      <c r="CU904" s="8"/>
      <c r="CV904" s="8"/>
      <c r="CW904" s="8"/>
      <c r="CX904" s="8"/>
      <c r="CY904" s="8"/>
      <c r="CZ904" s="8"/>
      <c r="DA904" s="8"/>
      <c r="DB904" s="8"/>
      <c r="DC904" s="8"/>
      <c r="DD904" s="8"/>
      <c r="DE904" s="8"/>
      <c r="DF904" s="8"/>
      <c r="DG904" s="8"/>
      <c r="DH904" s="8"/>
      <c r="DI904" s="8"/>
      <c r="DJ904" s="8"/>
      <c r="DK904" s="8"/>
      <c r="DL904" s="8"/>
      <c r="DM904" s="8"/>
      <c r="DN904" s="8"/>
      <c r="DO904" s="8"/>
      <c r="DP904" s="8"/>
      <c r="DQ904" s="8"/>
      <c r="DR904" s="8"/>
      <c r="DS904" s="8"/>
      <c r="DT904" s="8"/>
    </row>
    <row r="905" spans="1:124" ht="16" x14ac:dyDescent="0.2">
      <c r="A905" s="20"/>
      <c r="B905" s="2"/>
      <c r="C905" s="3"/>
      <c r="D905" s="4"/>
      <c r="E905" s="3"/>
      <c r="F905" s="3"/>
      <c r="G905" s="5"/>
      <c r="H905" s="3"/>
      <c r="I905" s="3"/>
      <c r="J905" s="3"/>
      <c r="K905" s="3"/>
      <c r="L905" s="6"/>
      <c r="M905" s="3"/>
      <c r="N905" s="3"/>
      <c r="O905" s="7"/>
      <c r="P905" s="20"/>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3"/>
      <c r="BC905" s="3"/>
      <c r="BD905" s="8"/>
      <c r="BE905" s="8"/>
      <c r="BF905" s="8"/>
      <c r="BG905" s="3"/>
      <c r="BH905" s="3"/>
      <c r="BI905" s="8"/>
      <c r="BJ905" s="8"/>
      <c r="BK905" s="3"/>
      <c r="BL905" s="3"/>
      <c r="BM905" s="8"/>
      <c r="BN905" s="8"/>
      <c r="BO905" s="3"/>
      <c r="BP905" s="3"/>
      <c r="BQ905" s="8"/>
      <c r="BR905" s="8"/>
      <c r="BS905" s="3"/>
      <c r="BT905" s="3"/>
      <c r="BU905" s="8"/>
      <c r="BV905" s="8"/>
      <c r="BW905" s="3"/>
      <c r="BX905" s="3"/>
      <c r="BY905" s="9"/>
      <c r="BZ905" s="9"/>
      <c r="CA905" s="3"/>
      <c r="CB905" s="3"/>
      <c r="CC905" s="8"/>
      <c r="CD905" s="8"/>
      <c r="CE905" s="8"/>
      <c r="CF905" s="8"/>
      <c r="CG905" s="8"/>
      <c r="CH905" s="8"/>
      <c r="CI905" s="8"/>
      <c r="CJ905" s="8"/>
      <c r="CK905" s="8"/>
      <c r="CL905" s="8"/>
      <c r="CM905" s="8"/>
      <c r="CN905" s="8"/>
      <c r="CO905" s="8"/>
      <c r="CP905" s="8"/>
      <c r="CQ905" s="8"/>
      <c r="CR905" s="8"/>
      <c r="CS905" s="8"/>
      <c r="CT905" s="8"/>
      <c r="CU905" s="8"/>
      <c r="CV905" s="8"/>
      <c r="CW905" s="8"/>
      <c r="CX905" s="8"/>
      <c r="CY905" s="8"/>
      <c r="CZ905" s="8"/>
      <c r="DA905" s="8"/>
      <c r="DB905" s="8"/>
      <c r="DC905" s="8"/>
      <c r="DD905" s="8"/>
      <c r="DE905" s="8"/>
      <c r="DF905" s="8"/>
      <c r="DG905" s="8"/>
      <c r="DH905" s="8"/>
      <c r="DI905" s="8"/>
      <c r="DJ905" s="8"/>
      <c r="DK905" s="8"/>
      <c r="DL905" s="8"/>
      <c r="DM905" s="8"/>
      <c r="DN905" s="8"/>
      <c r="DO905" s="8"/>
      <c r="DP905" s="8"/>
      <c r="DQ905" s="8"/>
      <c r="DR905" s="8"/>
      <c r="DS905" s="8"/>
      <c r="DT905" s="8"/>
    </row>
    <row r="906" spans="1:124" ht="16" x14ac:dyDescent="0.2">
      <c r="A906" s="20"/>
      <c r="B906" s="2"/>
      <c r="C906" s="3"/>
      <c r="D906" s="4"/>
      <c r="E906" s="3"/>
      <c r="F906" s="3"/>
      <c r="G906" s="5"/>
      <c r="H906" s="3"/>
      <c r="I906" s="3"/>
      <c r="J906" s="3"/>
      <c r="K906" s="3"/>
      <c r="L906" s="6"/>
      <c r="M906" s="3"/>
      <c r="N906" s="3"/>
      <c r="O906" s="7"/>
      <c r="P906" s="20"/>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3"/>
      <c r="BC906" s="3"/>
      <c r="BD906" s="8"/>
      <c r="BE906" s="8"/>
      <c r="BF906" s="8"/>
      <c r="BG906" s="3"/>
      <c r="BH906" s="3"/>
      <c r="BI906" s="8"/>
      <c r="BJ906" s="8"/>
      <c r="BK906" s="3"/>
      <c r="BL906" s="3"/>
      <c r="BM906" s="8"/>
      <c r="BN906" s="8"/>
      <c r="BO906" s="3"/>
      <c r="BP906" s="3"/>
      <c r="BQ906" s="8"/>
      <c r="BR906" s="8"/>
      <c r="BS906" s="3"/>
      <c r="BT906" s="3"/>
      <c r="BU906" s="8"/>
      <c r="BV906" s="8"/>
      <c r="BW906" s="3"/>
      <c r="BX906" s="3"/>
      <c r="BY906" s="9"/>
      <c r="BZ906" s="9"/>
      <c r="CA906" s="3"/>
      <c r="CB906" s="3"/>
      <c r="CC906" s="8"/>
      <c r="CD906" s="8"/>
      <c r="CE906" s="8"/>
      <c r="CF906" s="8"/>
      <c r="CG906" s="8"/>
      <c r="CH906" s="8"/>
      <c r="CI906" s="8"/>
      <c r="CJ906" s="8"/>
      <c r="CK906" s="8"/>
      <c r="CL906" s="8"/>
      <c r="CM906" s="8"/>
      <c r="CN906" s="8"/>
      <c r="CO906" s="8"/>
      <c r="CP906" s="8"/>
      <c r="CQ906" s="8"/>
      <c r="CR906" s="8"/>
      <c r="CS906" s="8"/>
      <c r="CT906" s="8"/>
      <c r="CU906" s="8"/>
      <c r="CV906" s="8"/>
      <c r="CW906" s="8"/>
      <c r="CX906" s="8"/>
      <c r="CY906" s="8"/>
      <c r="CZ906" s="8"/>
      <c r="DA906" s="8"/>
      <c r="DB906" s="8"/>
      <c r="DC906" s="8"/>
      <c r="DD906" s="8"/>
      <c r="DE906" s="8"/>
      <c r="DF906" s="8"/>
      <c r="DG906" s="8"/>
      <c r="DH906" s="8"/>
      <c r="DI906" s="8"/>
      <c r="DJ906" s="8"/>
      <c r="DK906" s="8"/>
      <c r="DL906" s="8"/>
      <c r="DM906" s="8"/>
      <c r="DN906" s="8"/>
      <c r="DO906" s="8"/>
      <c r="DP906" s="8"/>
      <c r="DQ906" s="8"/>
      <c r="DR906" s="8"/>
      <c r="DS906" s="8"/>
      <c r="DT906" s="8"/>
    </row>
    <row r="907" spans="1:124" ht="16" x14ac:dyDescent="0.2">
      <c r="A907" s="20"/>
      <c r="B907" s="2"/>
      <c r="C907" s="3"/>
      <c r="D907" s="4"/>
      <c r="E907" s="3"/>
      <c r="F907" s="3"/>
      <c r="G907" s="5"/>
      <c r="H907" s="3"/>
      <c r="I907" s="3"/>
      <c r="J907" s="3"/>
      <c r="K907" s="3"/>
      <c r="L907" s="6"/>
      <c r="M907" s="3"/>
      <c r="N907" s="3"/>
      <c r="O907" s="7"/>
      <c r="P907" s="20"/>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3"/>
      <c r="BC907" s="3"/>
      <c r="BD907" s="8"/>
      <c r="BE907" s="8"/>
      <c r="BF907" s="8"/>
      <c r="BG907" s="3"/>
      <c r="BH907" s="3"/>
      <c r="BI907" s="8"/>
      <c r="BJ907" s="8"/>
      <c r="BK907" s="3"/>
      <c r="BL907" s="3"/>
      <c r="BM907" s="8"/>
      <c r="BN907" s="8"/>
      <c r="BO907" s="3"/>
      <c r="BP907" s="3"/>
      <c r="BQ907" s="8"/>
      <c r="BR907" s="8"/>
      <c r="BS907" s="3"/>
      <c r="BT907" s="3"/>
      <c r="BU907" s="8"/>
      <c r="BV907" s="8"/>
      <c r="BW907" s="3"/>
      <c r="BX907" s="3"/>
      <c r="BY907" s="9"/>
      <c r="BZ907" s="9"/>
      <c r="CA907" s="3"/>
      <c r="CB907" s="3"/>
      <c r="CC907" s="8"/>
      <c r="CD907" s="8"/>
      <c r="CE907" s="8"/>
      <c r="CF907" s="8"/>
      <c r="CG907" s="8"/>
      <c r="CH907" s="8"/>
      <c r="CI907" s="8"/>
      <c r="CJ907" s="8"/>
      <c r="CK907" s="8"/>
      <c r="CL907" s="8"/>
      <c r="CM907" s="8"/>
      <c r="CN907" s="8"/>
      <c r="CO907" s="8"/>
      <c r="CP907" s="8"/>
      <c r="CQ907" s="8"/>
      <c r="CR907" s="8"/>
      <c r="CS907" s="8"/>
      <c r="CT907" s="8"/>
      <c r="CU907" s="8"/>
      <c r="CV907" s="8"/>
      <c r="CW907" s="8"/>
      <c r="CX907" s="8"/>
      <c r="CY907" s="8"/>
      <c r="CZ907" s="8"/>
      <c r="DA907" s="8"/>
      <c r="DB907" s="8"/>
      <c r="DC907" s="8"/>
      <c r="DD907" s="8"/>
      <c r="DE907" s="8"/>
      <c r="DF907" s="8"/>
      <c r="DG907" s="8"/>
      <c r="DH907" s="8"/>
      <c r="DI907" s="8"/>
      <c r="DJ907" s="8"/>
      <c r="DK907" s="8"/>
      <c r="DL907" s="8"/>
      <c r="DM907" s="8"/>
      <c r="DN907" s="8"/>
      <c r="DO907" s="8"/>
      <c r="DP907" s="8"/>
      <c r="DQ907" s="8"/>
      <c r="DR907" s="8"/>
      <c r="DS907" s="8"/>
      <c r="DT907" s="8"/>
    </row>
    <row r="908" spans="1:124" ht="16" x14ac:dyDescent="0.2">
      <c r="A908" s="20"/>
      <c r="B908" s="2"/>
      <c r="C908" s="3"/>
      <c r="D908" s="4"/>
      <c r="E908" s="3"/>
      <c r="F908" s="3"/>
      <c r="G908" s="5"/>
      <c r="H908" s="3"/>
      <c r="I908" s="3"/>
      <c r="J908" s="3"/>
      <c r="K908" s="3"/>
      <c r="L908" s="6"/>
      <c r="M908" s="3"/>
      <c r="N908" s="3"/>
      <c r="O908" s="7"/>
      <c r="P908" s="20"/>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3"/>
      <c r="BC908" s="3"/>
      <c r="BD908" s="8"/>
      <c r="BE908" s="8"/>
      <c r="BF908" s="8"/>
      <c r="BG908" s="3"/>
      <c r="BH908" s="3"/>
      <c r="BI908" s="8"/>
      <c r="BJ908" s="8"/>
      <c r="BK908" s="3"/>
      <c r="BL908" s="3"/>
      <c r="BM908" s="8"/>
      <c r="BN908" s="8"/>
      <c r="BO908" s="3"/>
      <c r="BP908" s="3"/>
      <c r="BQ908" s="8"/>
      <c r="BR908" s="8"/>
      <c r="BS908" s="3"/>
      <c r="BT908" s="3"/>
      <c r="BU908" s="8"/>
      <c r="BV908" s="8"/>
      <c r="BW908" s="3"/>
      <c r="BX908" s="3"/>
      <c r="BY908" s="9"/>
      <c r="BZ908" s="9"/>
      <c r="CA908" s="3"/>
      <c r="CB908" s="3"/>
      <c r="CC908" s="8"/>
      <c r="CD908" s="8"/>
      <c r="CE908" s="8"/>
      <c r="CF908" s="8"/>
      <c r="CG908" s="8"/>
      <c r="CH908" s="8"/>
      <c r="CI908" s="8"/>
      <c r="CJ908" s="8"/>
      <c r="CK908" s="8"/>
      <c r="CL908" s="8"/>
      <c r="CM908" s="8"/>
      <c r="CN908" s="8"/>
      <c r="CO908" s="8"/>
      <c r="CP908" s="8"/>
      <c r="CQ908" s="8"/>
      <c r="CR908" s="8"/>
      <c r="CS908" s="8"/>
      <c r="CT908" s="8"/>
      <c r="CU908" s="8"/>
      <c r="CV908" s="8"/>
      <c r="CW908" s="8"/>
      <c r="CX908" s="8"/>
      <c r="CY908" s="8"/>
      <c r="CZ908" s="8"/>
      <c r="DA908" s="8"/>
      <c r="DB908" s="8"/>
      <c r="DC908" s="8"/>
      <c r="DD908" s="8"/>
      <c r="DE908" s="8"/>
      <c r="DF908" s="8"/>
      <c r="DG908" s="8"/>
      <c r="DH908" s="8"/>
      <c r="DI908" s="8"/>
      <c r="DJ908" s="8"/>
      <c r="DK908" s="8"/>
      <c r="DL908" s="8"/>
      <c r="DM908" s="8"/>
      <c r="DN908" s="8"/>
      <c r="DO908" s="8"/>
      <c r="DP908" s="8"/>
      <c r="DQ908" s="8"/>
      <c r="DR908" s="8"/>
      <c r="DS908" s="8"/>
      <c r="DT908" s="8"/>
    </row>
    <row r="909" spans="1:124" ht="16" x14ac:dyDescent="0.2">
      <c r="A909" s="20"/>
      <c r="B909" s="2"/>
      <c r="C909" s="3"/>
      <c r="D909" s="4"/>
      <c r="E909" s="3"/>
      <c r="F909" s="3"/>
      <c r="G909" s="5"/>
      <c r="H909" s="3"/>
      <c r="I909" s="3"/>
      <c r="J909" s="3"/>
      <c r="K909" s="3"/>
      <c r="L909" s="6"/>
      <c r="M909" s="3"/>
      <c r="N909" s="3"/>
      <c r="O909" s="7"/>
      <c r="P909" s="20"/>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3"/>
      <c r="BC909" s="3"/>
      <c r="BD909" s="8"/>
      <c r="BE909" s="8"/>
      <c r="BF909" s="8"/>
      <c r="BG909" s="3"/>
      <c r="BH909" s="3"/>
      <c r="BI909" s="8"/>
      <c r="BJ909" s="8"/>
      <c r="BK909" s="3"/>
      <c r="BL909" s="3"/>
      <c r="BM909" s="8"/>
      <c r="BN909" s="8"/>
      <c r="BO909" s="3"/>
      <c r="BP909" s="3"/>
      <c r="BQ909" s="8"/>
      <c r="BR909" s="8"/>
      <c r="BS909" s="3"/>
      <c r="BT909" s="3"/>
      <c r="BU909" s="8"/>
      <c r="BV909" s="8"/>
      <c r="BW909" s="3"/>
      <c r="BX909" s="3"/>
      <c r="BY909" s="9"/>
      <c r="BZ909" s="9"/>
      <c r="CA909" s="3"/>
      <c r="CB909" s="3"/>
      <c r="CC909" s="8"/>
      <c r="CD909" s="8"/>
      <c r="CE909" s="8"/>
      <c r="CF909" s="8"/>
      <c r="CG909" s="8"/>
      <c r="CH909" s="8"/>
      <c r="CI909" s="8"/>
      <c r="CJ909" s="8"/>
      <c r="CK909" s="8"/>
      <c r="CL909" s="8"/>
      <c r="CM909" s="8"/>
      <c r="CN909" s="8"/>
      <c r="CO909" s="8"/>
      <c r="CP909" s="8"/>
      <c r="CQ909" s="8"/>
      <c r="CR909" s="8"/>
      <c r="CS909" s="8"/>
      <c r="CT909" s="8"/>
      <c r="CU909" s="8"/>
      <c r="CV909" s="8"/>
      <c r="CW909" s="8"/>
      <c r="CX909" s="8"/>
      <c r="CY909" s="8"/>
      <c r="CZ909" s="8"/>
      <c r="DA909" s="8"/>
      <c r="DB909" s="8"/>
      <c r="DC909" s="8"/>
      <c r="DD909" s="8"/>
      <c r="DE909" s="8"/>
      <c r="DF909" s="8"/>
      <c r="DG909" s="8"/>
      <c r="DH909" s="8"/>
      <c r="DI909" s="8"/>
      <c r="DJ909" s="8"/>
      <c r="DK909" s="8"/>
      <c r="DL909" s="8"/>
      <c r="DM909" s="8"/>
      <c r="DN909" s="8"/>
      <c r="DO909" s="8"/>
      <c r="DP909" s="8"/>
      <c r="DQ909" s="8"/>
      <c r="DR909" s="8"/>
      <c r="DS909" s="8"/>
      <c r="DT909" s="8"/>
    </row>
    <row r="910" spans="1:124" ht="16" x14ac:dyDescent="0.2">
      <c r="A910" s="20"/>
      <c r="B910" s="2"/>
      <c r="C910" s="3"/>
      <c r="D910" s="4"/>
      <c r="E910" s="3"/>
      <c r="F910" s="3"/>
      <c r="G910" s="5"/>
      <c r="H910" s="3"/>
      <c r="I910" s="3"/>
      <c r="J910" s="3"/>
      <c r="K910" s="3"/>
      <c r="L910" s="6"/>
      <c r="M910" s="3"/>
      <c r="N910" s="3"/>
      <c r="O910" s="7"/>
      <c r="P910" s="20"/>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3"/>
      <c r="BC910" s="3"/>
      <c r="BD910" s="8"/>
      <c r="BE910" s="8"/>
      <c r="BF910" s="8"/>
      <c r="BG910" s="3"/>
      <c r="BH910" s="3"/>
      <c r="BI910" s="8"/>
      <c r="BJ910" s="8"/>
      <c r="BK910" s="3"/>
      <c r="BL910" s="3"/>
      <c r="BM910" s="8"/>
      <c r="BN910" s="8"/>
      <c r="BO910" s="3"/>
      <c r="BP910" s="3"/>
      <c r="BQ910" s="8"/>
      <c r="BR910" s="8"/>
      <c r="BS910" s="3"/>
      <c r="BT910" s="3"/>
      <c r="BU910" s="8"/>
      <c r="BV910" s="8"/>
      <c r="BW910" s="3"/>
      <c r="BX910" s="3"/>
      <c r="BY910" s="9"/>
      <c r="BZ910" s="9"/>
      <c r="CA910" s="3"/>
      <c r="CB910" s="3"/>
      <c r="CC910" s="8"/>
      <c r="CD910" s="8"/>
      <c r="CE910" s="8"/>
      <c r="CF910" s="8"/>
      <c r="CG910" s="8"/>
      <c r="CH910" s="8"/>
      <c r="CI910" s="8"/>
      <c r="CJ910" s="8"/>
      <c r="CK910" s="8"/>
      <c r="CL910" s="8"/>
      <c r="CM910" s="8"/>
      <c r="CN910" s="8"/>
      <c r="CO910" s="8"/>
      <c r="CP910" s="8"/>
      <c r="CQ910" s="8"/>
      <c r="CR910" s="8"/>
      <c r="CS910" s="8"/>
      <c r="CT910" s="8"/>
      <c r="CU910" s="8"/>
      <c r="CV910" s="8"/>
      <c r="CW910" s="8"/>
      <c r="CX910" s="8"/>
      <c r="CY910" s="8"/>
      <c r="CZ910" s="8"/>
      <c r="DA910" s="8"/>
      <c r="DB910" s="8"/>
      <c r="DC910" s="8"/>
      <c r="DD910" s="8"/>
      <c r="DE910" s="8"/>
      <c r="DF910" s="8"/>
      <c r="DG910" s="8"/>
      <c r="DH910" s="8"/>
      <c r="DI910" s="8"/>
      <c r="DJ910" s="8"/>
      <c r="DK910" s="8"/>
      <c r="DL910" s="8"/>
      <c r="DM910" s="8"/>
      <c r="DN910" s="8"/>
      <c r="DO910" s="8"/>
      <c r="DP910" s="8"/>
      <c r="DQ910" s="8"/>
      <c r="DR910" s="8"/>
      <c r="DS910" s="8"/>
      <c r="DT910" s="8"/>
    </row>
    <row r="911" spans="1:124" ht="16" x14ac:dyDescent="0.2">
      <c r="A911" s="20"/>
      <c r="B911" s="2"/>
      <c r="C911" s="3"/>
      <c r="D911" s="4"/>
      <c r="E911" s="3"/>
      <c r="F911" s="3"/>
      <c r="G911" s="5"/>
      <c r="H911" s="3"/>
      <c r="I911" s="3"/>
      <c r="J911" s="3"/>
      <c r="K911" s="3"/>
      <c r="L911" s="6"/>
      <c r="M911" s="3"/>
      <c r="N911" s="3"/>
      <c r="O911" s="7"/>
      <c r="P911" s="20"/>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3"/>
      <c r="BC911" s="3"/>
      <c r="BD911" s="8"/>
      <c r="BE911" s="8"/>
      <c r="BF911" s="8"/>
      <c r="BG911" s="3"/>
      <c r="BH911" s="3"/>
      <c r="BI911" s="8"/>
      <c r="BJ911" s="8"/>
      <c r="BK911" s="3"/>
      <c r="BL911" s="3"/>
      <c r="BM911" s="8"/>
      <c r="BN911" s="8"/>
      <c r="BO911" s="3"/>
      <c r="BP911" s="3"/>
      <c r="BQ911" s="8"/>
      <c r="BR911" s="8"/>
      <c r="BS911" s="3"/>
      <c r="BT911" s="3"/>
      <c r="BU911" s="8"/>
      <c r="BV911" s="8"/>
      <c r="BW911" s="3"/>
      <c r="BX911" s="3"/>
      <c r="BY911" s="9"/>
      <c r="BZ911" s="9"/>
      <c r="CA911" s="3"/>
      <c r="CB911" s="3"/>
      <c r="CC911" s="8"/>
      <c r="CD911" s="8"/>
      <c r="CE911" s="8"/>
      <c r="CF911" s="8"/>
      <c r="CG911" s="8"/>
      <c r="CH911" s="8"/>
      <c r="CI911" s="8"/>
      <c r="CJ911" s="8"/>
      <c r="CK911" s="8"/>
      <c r="CL911" s="8"/>
      <c r="CM911" s="8"/>
      <c r="CN911" s="8"/>
      <c r="CO911" s="8"/>
      <c r="CP911" s="8"/>
      <c r="CQ911" s="8"/>
      <c r="CR911" s="8"/>
      <c r="CS911" s="8"/>
      <c r="CT911" s="8"/>
      <c r="CU911" s="8"/>
      <c r="CV911" s="8"/>
      <c r="CW911" s="8"/>
      <c r="CX911" s="8"/>
      <c r="CY911" s="8"/>
      <c r="CZ911" s="8"/>
      <c r="DA911" s="8"/>
      <c r="DB911" s="8"/>
      <c r="DC911" s="8"/>
      <c r="DD911" s="8"/>
      <c r="DE911" s="8"/>
      <c r="DF911" s="8"/>
      <c r="DG911" s="8"/>
      <c r="DH911" s="8"/>
      <c r="DI911" s="8"/>
      <c r="DJ911" s="8"/>
      <c r="DK911" s="8"/>
      <c r="DL911" s="8"/>
      <c r="DM911" s="8"/>
      <c r="DN911" s="8"/>
      <c r="DO911" s="8"/>
      <c r="DP911" s="8"/>
      <c r="DQ911" s="8"/>
      <c r="DR911" s="8"/>
      <c r="DS911" s="8"/>
      <c r="DT911" s="8"/>
    </row>
    <row r="912" spans="1:124" ht="16" x14ac:dyDescent="0.2">
      <c r="A912" s="20"/>
      <c r="B912" s="2"/>
      <c r="C912" s="3"/>
      <c r="D912" s="4"/>
      <c r="E912" s="3"/>
      <c r="F912" s="3"/>
      <c r="G912" s="5"/>
      <c r="H912" s="3"/>
      <c r="I912" s="3"/>
      <c r="J912" s="3"/>
      <c r="K912" s="3"/>
      <c r="L912" s="6"/>
      <c r="M912" s="3"/>
      <c r="N912" s="3"/>
      <c r="O912" s="7"/>
      <c r="P912" s="20"/>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3"/>
      <c r="BC912" s="3"/>
      <c r="BD912" s="8"/>
      <c r="BE912" s="8"/>
      <c r="BF912" s="8"/>
      <c r="BG912" s="3"/>
      <c r="BH912" s="3"/>
      <c r="BI912" s="8"/>
      <c r="BJ912" s="8"/>
      <c r="BK912" s="3"/>
      <c r="BL912" s="3"/>
      <c r="BM912" s="8"/>
      <c r="BN912" s="8"/>
      <c r="BO912" s="3"/>
      <c r="BP912" s="3"/>
      <c r="BQ912" s="8"/>
      <c r="BR912" s="8"/>
      <c r="BS912" s="3"/>
      <c r="BT912" s="3"/>
      <c r="BU912" s="8"/>
      <c r="BV912" s="8"/>
      <c r="BW912" s="3"/>
      <c r="BX912" s="3"/>
      <c r="BY912" s="9"/>
      <c r="BZ912" s="9"/>
      <c r="CA912" s="3"/>
      <c r="CB912" s="3"/>
      <c r="CC912" s="8"/>
      <c r="CD912" s="8"/>
      <c r="CE912" s="8"/>
      <c r="CF912" s="8"/>
      <c r="CG912" s="8"/>
      <c r="CH912" s="8"/>
      <c r="CI912" s="8"/>
      <c r="CJ912" s="8"/>
      <c r="CK912" s="8"/>
      <c r="CL912" s="8"/>
      <c r="CM912" s="8"/>
      <c r="CN912" s="8"/>
      <c r="CO912" s="8"/>
      <c r="CP912" s="8"/>
      <c r="CQ912" s="8"/>
      <c r="CR912" s="8"/>
      <c r="CS912" s="8"/>
      <c r="CT912" s="8"/>
      <c r="CU912" s="8"/>
      <c r="CV912" s="8"/>
      <c r="CW912" s="8"/>
      <c r="CX912" s="8"/>
      <c r="CY912" s="8"/>
      <c r="CZ912" s="8"/>
      <c r="DA912" s="8"/>
      <c r="DB912" s="8"/>
      <c r="DC912" s="8"/>
      <c r="DD912" s="8"/>
      <c r="DE912" s="8"/>
      <c r="DF912" s="8"/>
      <c r="DG912" s="8"/>
      <c r="DH912" s="8"/>
      <c r="DI912" s="8"/>
      <c r="DJ912" s="8"/>
      <c r="DK912" s="8"/>
      <c r="DL912" s="8"/>
      <c r="DM912" s="8"/>
      <c r="DN912" s="8"/>
      <c r="DO912" s="8"/>
      <c r="DP912" s="8"/>
      <c r="DQ912" s="8"/>
      <c r="DR912" s="8"/>
      <c r="DS912" s="8"/>
      <c r="DT912" s="8"/>
    </row>
    <row r="913" spans="1:124" ht="16" x14ac:dyDescent="0.2">
      <c r="A913" s="20"/>
      <c r="B913" s="2"/>
      <c r="C913" s="3"/>
      <c r="D913" s="4"/>
      <c r="E913" s="3"/>
      <c r="F913" s="3"/>
      <c r="G913" s="5"/>
      <c r="H913" s="3"/>
      <c r="I913" s="3"/>
      <c r="J913" s="3"/>
      <c r="K913" s="3"/>
      <c r="L913" s="6"/>
      <c r="M913" s="3"/>
      <c r="N913" s="3"/>
      <c r="O913" s="7"/>
      <c r="P913" s="20"/>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3"/>
      <c r="BC913" s="3"/>
      <c r="BD913" s="8"/>
      <c r="BE913" s="8"/>
      <c r="BF913" s="8"/>
      <c r="BG913" s="3"/>
      <c r="BH913" s="3"/>
      <c r="BI913" s="8"/>
      <c r="BJ913" s="8"/>
      <c r="BK913" s="3"/>
      <c r="BL913" s="3"/>
      <c r="BM913" s="8"/>
      <c r="BN913" s="8"/>
      <c r="BO913" s="3"/>
      <c r="BP913" s="3"/>
      <c r="BQ913" s="8"/>
      <c r="BR913" s="8"/>
      <c r="BS913" s="3"/>
      <c r="BT913" s="3"/>
      <c r="BU913" s="8"/>
      <c r="BV913" s="8"/>
      <c r="BW913" s="3"/>
      <c r="BX913" s="3"/>
      <c r="BY913" s="9"/>
      <c r="BZ913" s="9"/>
      <c r="CA913" s="3"/>
      <c r="CB913" s="3"/>
      <c r="CC913" s="8"/>
      <c r="CD913" s="8"/>
      <c r="CE913" s="8"/>
      <c r="CF913" s="8"/>
      <c r="CG913" s="8"/>
      <c r="CH913" s="8"/>
      <c r="CI913" s="8"/>
      <c r="CJ913" s="8"/>
      <c r="CK913" s="8"/>
      <c r="CL913" s="8"/>
      <c r="CM913" s="8"/>
      <c r="CN913" s="8"/>
      <c r="CO913" s="8"/>
      <c r="CP913" s="8"/>
      <c r="CQ913" s="8"/>
      <c r="CR913" s="8"/>
      <c r="CS913" s="8"/>
      <c r="CT913" s="8"/>
      <c r="CU913" s="8"/>
      <c r="CV913" s="8"/>
      <c r="CW913" s="8"/>
      <c r="CX913" s="8"/>
      <c r="CY913" s="8"/>
      <c r="CZ913" s="8"/>
      <c r="DA913" s="8"/>
      <c r="DB913" s="8"/>
      <c r="DC913" s="8"/>
      <c r="DD913" s="8"/>
      <c r="DE913" s="8"/>
      <c r="DF913" s="8"/>
      <c r="DG913" s="8"/>
      <c r="DH913" s="8"/>
      <c r="DI913" s="8"/>
      <c r="DJ913" s="8"/>
      <c r="DK913" s="8"/>
      <c r="DL913" s="8"/>
      <c r="DM913" s="8"/>
      <c r="DN913" s="8"/>
      <c r="DO913" s="8"/>
      <c r="DP913" s="8"/>
      <c r="DQ913" s="8"/>
      <c r="DR913" s="8"/>
      <c r="DS913" s="8"/>
      <c r="DT913" s="8"/>
    </row>
    <row r="914" spans="1:124" ht="16" x14ac:dyDescent="0.2">
      <c r="A914" s="20"/>
      <c r="B914" s="2"/>
      <c r="C914" s="3"/>
      <c r="D914" s="4"/>
      <c r="E914" s="3"/>
      <c r="F914" s="3"/>
      <c r="G914" s="5"/>
      <c r="H914" s="3"/>
      <c r="I914" s="3"/>
      <c r="J914" s="3"/>
      <c r="K914" s="3"/>
      <c r="L914" s="6"/>
      <c r="M914" s="3"/>
      <c r="N914" s="3"/>
      <c r="O914" s="7"/>
      <c r="P914" s="20"/>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3"/>
      <c r="BC914" s="3"/>
      <c r="BD914" s="8"/>
      <c r="BE914" s="8"/>
      <c r="BF914" s="8"/>
      <c r="BG914" s="3"/>
      <c r="BH914" s="3"/>
      <c r="BI914" s="8"/>
      <c r="BJ914" s="8"/>
      <c r="BK914" s="3"/>
      <c r="BL914" s="3"/>
      <c r="BM914" s="8"/>
      <c r="BN914" s="8"/>
      <c r="BO914" s="3"/>
      <c r="BP914" s="3"/>
      <c r="BQ914" s="8"/>
      <c r="BR914" s="8"/>
      <c r="BS914" s="3"/>
      <c r="BT914" s="3"/>
      <c r="BU914" s="8"/>
      <c r="BV914" s="8"/>
      <c r="BW914" s="3"/>
      <c r="BX914" s="3"/>
      <c r="BY914" s="9"/>
      <c r="BZ914" s="9"/>
      <c r="CA914" s="3"/>
      <c r="CB914" s="3"/>
      <c r="CC914" s="8"/>
      <c r="CD914" s="8"/>
      <c r="CE914" s="8"/>
      <c r="CF914" s="8"/>
      <c r="CG914" s="8"/>
      <c r="CH914" s="8"/>
      <c r="CI914" s="8"/>
      <c r="CJ914" s="8"/>
      <c r="CK914" s="8"/>
      <c r="CL914" s="8"/>
      <c r="CM914" s="8"/>
      <c r="CN914" s="8"/>
      <c r="CO914" s="8"/>
      <c r="CP914" s="8"/>
      <c r="CQ914" s="8"/>
      <c r="CR914" s="8"/>
      <c r="CS914" s="8"/>
      <c r="CT914" s="8"/>
      <c r="CU914" s="8"/>
      <c r="CV914" s="8"/>
      <c r="CW914" s="8"/>
      <c r="CX914" s="8"/>
      <c r="CY914" s="8"/>
      <c r="CZ914" s="8"/>
      <c r="DA914" s="8"/>
      <c r="DB914" s="8"/>
      <c r="DC914" s="8"/>
      <c r="DD914" s="8"/>
      <c r="DE914" s="8"/>
      <c r="DF914" s="8"/>
      <c r="DG914" s="8"/>
      <c r="DH914" s="8"/>
      <c r="DI914" s="8"/>
      <c r="DJ914" s="8"/>
      <c r="DK914" s="8"/>
      <c r="DL914" s="8"/>
      <c r="DM914" s="8"/>
      <c r="DN914" s="8"/>
      <c r="DO914" s="8"/>
      <c r="DP914" s="8"/>
      <c r="DQ914" s="8"/>
      <c r="DR914" s="8"/>
      <c r="DS914" s="8"/>
      <c r="DT914" s="8"/>
    </row>
    <row r="915" spans="1:124" ht="16" x14ac:dyDescent="0.2">
      <c r="A915" s="20"/>
      <c r="B915" s="2"/>
      <c r="C915" s="3"/>
      <c r="D915" s="4"/>
      <c r="E915" s="3"/>
      <c r="F915" s="3"/>
      <c r="G915" s="5"/>
      <c r="H915" s="3"/>
      <c r="I915" s="3"/>
      <c r="J915" s="3"/>
      <c r="K915" s="3"/>
      <c r="L915" s="6"/>
      <c r="M915" s="3"/>
      <c r="N915" s="3"/>
      <c r="O915" s="7"/>
      <c r="P915" s="20"/>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3"/>
      <c r="BC915" s="3"/>
      <c r="BD915" s="8"/>
      <c r="BE915" s="8"/>
      <c r="BF915" s="8"/>
      <c r="BG915" s="3"/>
      <c r="BH915" s="3"/>
      <c r="BI915" s="8"/>
      <c r="BJ915" s="8"/>
      <c r="BK915" s="3"/>
      <c r="BL915" s="3"/>
      <c r="BM915" s="8"/>
      <c r="BN915" s="8"/>
      <c r="BO915" s="3"/>
      <c r="BP915" s="3"/>
      <c r="BQ915" s="8"/>
      <c r="BR915" s="8"/>
      <c r="BS915" s="3"/>
      <c r="BT915" s="3"/>
      <c r="BU915" s="8"/>
      <c r="BV915" s="8"/>
      <c r="BW915" s="3"/>
      <c r="BX915" s="3"/>
      <c r="BY915" s="9"/>
      <c r="BZ915" s="9"/>
      <c r="CA915" s="3"/>
      <c r="CB915" s="3"/>
      <c r="CC915" s="8"/>
      <c r="CD915" s="8"/>
      <c r="CE915" s="8"/>
      <c r="CF915" s="8"/>
      <c r="CG915" s="8"/>
      <c r="CH915" s="8"/>
      <c r="CI915" s="8"/>
      <c r="CJ915" s="8"/>
      <c r="CK915" s="8"/>
      <c r="CL915" s="8"/>
      <c r="CM915" s="8"/>
      <c r="CN915" s="8"/>
      <c r="CO915" s="8"/>
      <c r="CP915" s="8"/>
      <c r="CQ915" s="8"/>
      <c r="CR915" s="8"/>
      <c r="CS915" s="8"/>
      <c r="CT915" s="8"/>
      <c r="CU915" s="8"/>
      <c r="CV915" s="8"/>
      <c r="CW915" s="8"/>
      <c r="CX915" s="8"/>
      <c r="CY915" s="8"/>
      <c r="CZ915" s="8"/>
      <c r="DA915" s="8"/>
      <c r="DB915" s="8"/>
      <c r="DC915" s="8"/>
      <c r="DD915" s="8"/>
      <c r="DE915" s="8"/>
      <c r="DF915" s="8"/>
      <c r="DG915" s="8"/>
      <c r="DH915" s="8"/>
      <c r="DI915" s="8"/>
      <c r="DJ915" s="8"/>
      <c r="DK915" s="8"/>
      <c r="DL915" s="8"/>
      <c r="DM915" s="8"/>
      <c r="DN915" s="8"/>
      <c r="DO915" s="8"/>
      <c r="DP915" s="8"/>
      <c r="DQ915" s="8"/>
      <c r="DR915" s="8"/>
      <c r="DS915" s="8"/>
      <c r="DT915" s="8"/>
    </row>
    <row r="916" spans="1:124" ht="16" x14ac:dyDescent="0.2">
      <c r="A916" s="20"/>
      <c r="B916" s="2"/>
      <c r="C916" s="3"/>
      <c r="D916" s="4"/>
      <c r="E916" s="3"/>
      <c r="F916" s="3"/>
      <c r="G916" s="5"/>
      <c r="H916" s="3"/>
      <c r="I916" s="3"/>
      <c r="J916" s="3"/>
      <c r="K916" s="3"/>
      <c r="L916" s="6"/>
      <c r="M916" s="3"/>
      <c r="N916" s="3"/>
      <c r="O916" s="7"/>
      <c r="P916" s="20"/>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3"/>
      <c r="BC916" s="3"/>
      <c r="BD916" s="8"/>
      <c r="BE916" s="8"/>
      <c r="BF916" s="8"/>
      <c r="BG916" s="3"/>
      <c r="BH916" s="3"/>
      <c r="BI916" s="8"/>
      <c r="BJ916" s="8"/>
      <c r="BK916" s="3"/>
      <c r="BL916" s="3"/>
      <c r="BM916" s="8"/>
      <c r="BN916" s="8"/>
      <c r="BO916" s="3"/>
      <c r="BP916" s="3"/>
      <c r="BQ916" s="8"/>
      <c r="BR916" s="8"/>
      <c r="BS916" s="3"/>
      <c r="BT916" s="3"/>
      <c r="BU916" s="8"/>
      <c r="BV916" s="8"/>
      <c r="BW916" s="3"/>
      <c r="BX916" s="3"/>
      <c r="BY916" s="9"/>
      <c r="BZ916" s="9"/>
      <c r="CA916" s="3"/>
      <c r="CB916" s="3"/>
      <c r="CC916" s="8"/>
      <c r="CD916" s="8"/>
      <c r="CE916" s="8"/>
      <c r="CF916" s="8"/>
      <c r="CG916" s="8"/>
      <c r="CH916" s="8"/>
      <c r="CI916" s="8"/>
      <c r="CJ916" s="8"/>
      <c r="CK916" s="8"/>
      <c r="CL916" s="8"/>
      <c r="CM916" s="8"/>
      <c r="CN916" s="8"/>
      <c r="CO916" s="8"/>
      <c r="CP916" s="8"/>
      <c r="CQ916" s="8"/>
      <c r="CR916" s="8"/>
      <c r="CS916" s="8"/>
      <c r="CT916" s="8"/>
      <c r="CU916" s="8"/>
      <c r="CV916" s="8"/>
      <c r="CW916" s="8"/>
      <c r="CX916" s="8"/>
      <c r="CY916" s="8"/>
      <c r="CZ916" s="8"/>
      <c r="DA916" s="8"/>
      <c r="DB916" s="8"/>
      <c r="DC916" s="8"/>
      <c r="DD916" s="8"/>
      <c r="DE916" s="8"/>
      <c r="DF916" s="8"/>
      <c r="DG916" s="8"/>
      <c r="DH916" s="8"/>
      <c r="DI916" s="8"/>
      <c r="DJ916" s="8"/>
      <c r="DK916" s="8"/>
      <c r="DL916" s="8"/>
      <c r="DM916" s="8"/>
      <c r="DN916" s="8"/>
      <c r="DO916" s="8"/>
      <c r="DP916" s="8"/>
      <c r="DQ916" s="8"/>
      <c r="DR916" s="8"/>
      <c r="DS916" s="8"/>
      <c r="DT916" s="8"/>
    </row>
    <row r="917" spans="1:124" ht="16" x14ac:dyDescent="0.2">
      <c r="A917" s="20"/>
      <c r="B917" s="2"/>
      <c r="C917" s="3"/>
      <c r="D917" s="4"/>
      <c r="E917" s="3"/>
      <c r="F917" s="3"/>
      <c r="G917" s="5"/>
      <c r="H917" s="3"/>
      <c r="I917" s="3"/>
      <c r="J917" s="3"/>
      <c r="K917" s="3"/>
      <c r="L917" s="6"/>
      <c r="M917" s="3"/>
      <c r="N917" s="3"/>
      <c r="O917" s="7"/>
      <c r="P917" s="20"/>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3"/>
      <c r="BC917" s="3"/>
      <c r="BD917" s="8"/>
      <c r="BE917" s="8"/>
      <c r="BF917" s="8"/>
      <c r="BG917" s="3"/>
      <c r="BH917" s="3"/>
      <c r="BI917" s="8"/>
      <c r="BJ917" s="8"/>
      <c r="BK917" s="3"/>
      <c r="BL917" s="3"/>
      <c r="BM917" s="8"/>
      <c r="BN917" s="8"/>
      <c r="BO917" s="3"/>
      <c r="BP917" s="3"/>
      <c r="BQ917" s="8"/>
      <c r="BR917" s="8"/>
      <c r="BS917" s="3"/>
      <c r="BT917" s="3"/>
      <c r="BU917" s="8"/>
      <c r="BV917" s="8"/>
      <c r="BW917" s="3"/>
      <c r="BX917" s="3"/>
      <c r="BY917" s="9"/>
      <c r="BZ917" s="9"/>
      <c r="CA917" s="3"/>
      <c r="CB917" s="3"/>
      <c r="CC917" s="8"/>
      <c r="CD917" s="8"/>
      <c r="CE917" s="8"/>
      <c r="CF917" s="8"/>
      <c r="CG917" s="8"/>
      <c r="CH917" s="8"/>
      <c r="CI917" s="8"/>
      <c r="CJ917" s="8"/>
      <c r="CK917" s="8"/>
      <c r="CL917" s="8"/>
      <c r="CM917" s="8"/>
      <c r="CN917" s="8"/>
      <c r="CO917" s="8"/>
      <c r="CP917" s="8"/>
      <c r="CQ917" s="8"/>
      <c r="CR917" s="8"/>
      <c r="CS917" s="8"/>
      <c r="CT917" s="8"/>
      <c r="CU917" s="8"/>
      <c r="CV917" s="8"/>
      <c r="CW917" s="8"/>
      <c r="CX917" s="8"/>
      <c r="CY917" s="8"/>
      <c r="CZ917" s="8"/>
      <c r="DA917" s="8"/>
      <c r="DB917" s="8"/>
      <c r="DC917" s="8"/>
      <c r="DD917" s="8"/>
      <c r="DE917" s="8"/>
      <c r="DF917" s="8"/>
      <c r="DG917" s="8"/>
      <c r="DH917" s="8"/>
      <c r="DI917" s="8"/>
      <c r="DJ917" s="8"/>
      <c r="DK917" s="8"/>
      <c r="DL917" s="8"/>
      <c r="DM917" s="8"/>
      <c r="DN917" s="8"/>
      <c r="DO917" s="8"/>
      <c r="DP917" s="8"/>
      <c r="DQ917" s="8"/>
      <c r="DR917" s="8"/>
      <c r="DS917" s="8"/>
      <c r="DT917" s="8"/>
    </row>
    <row r="918" spans="1:124" ht="16" x14ac:dyDescent="0.2">
      <c r="A918" s="20"/>
      <c r="B918" s="2"/>
      <c r="C918" s="3"/>
      <c r="D918" s="4"/>
      <c r="E918" s="3"/>
      <c r="F918" s="3"/>
      <c r="G918" s="5"/>
      <c r="H918" s="3"/>
      <c r="I918" s="3"/>
      <c r="J918" s="3"/>
      <c r="K918" s="3"/>
      <c r="L918" s="6"/>
      <c r="M918" s="3"/>
      <c r="N918" s="3"/>
      <c r="O918" s="7"/>
      <c r="P918" s="20"/>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3"/>
      <c r="BC918" s="3"/>
      <c r="BD918" s="8"/>
      <c r="BE918" s="8"/>
      <c r="BF918" s="8"/>
      <c r="BG918" s="3"/>
      <c r="BH918" s="3"/>
      <c r="BI918" s="8"/>
      <c r="BJ918" s="8"/>
      <c r="BK918" s="3"/>
      <c r="BL918" s="3"/>
      <c r="BM918" s="8"/>
      <c r="BN918" s="8"/>
      <c r="BO918" s="3"/>
      <c r="BP918" s="3"/>
      <c r="BQ918" s="8"/>
      <c r="BR918" s="8"/>
      <c r="BS918" s="3"/>
      <c r="BT918" s="3"/>
      <c r="BU918" s="8"/>
      <c r="BV918" s="8"/>
      <c r="BW918" s="3"/>
      <c r="BX918" s="3"/>
      <c r="BY918" s="9"/>
      <c r="BZ918" s="9"/>
      <c r="CA918" s="3"/>
      <c r="CB918" s="3"/>
      <c r="CC918" s="8"/>
      <c r="CD918" s="8"/>
      <c r="CE918" s="8"/>
      <c r="CF918" s="8"/>
      <c r="CG918" s="8"/>
      <c r="CH918" s="8"/>
      <c r="CI918" s="8"/>
      <c r="CJ918" s="8"/>
      <c r="CK918" s="8"/>
      <c r="CL918" s="8"/>
      <c r="CM918" s="8"/>
      <c r="CN918" s="8"/>
      <c r="CO918" s="8"/>
      <c r="CP918" s="8"/>
      <c r="CQ918" s="8"/>
      <c r="CR918" s="8"/>
      <c r="CS918" s="8"/>
      <c r="CT918" s="8"/>
      <c r="CU918" s="8"/>
      <c r="CV918" s="8"/>
      <c r="CW918" s="8"/>
      <c r="CX918" s="8"/>
      <c r="CY918" s="8"/>
      <c r="CZ918" s="8"/>
      <c r="DA918" s="8"/>
      <c r="DB918" s="8"/>
      <c r="DC918" s="8"/>
      <c r="DD918" s="8"/>
      <c r="DE918" s="8"/>
      <c r="DF918" s="8"/>
      <c r="DG918" s="8"/>
      <c r="DH918" s="8"/>
      <c r="DI918" s="8"/>
      <c r="DJ918" s="8"/>
      <c r="DK918" s="8"/>
      <c r="DL918" s="8"/>
      <c r="DM918" s="8"/>
      <c r="DN918" s="8"/>
      <c r="DO918" s="8"/>
      <c r="DP918" s="8"/>
      <c r="DQ918" s="8"/>
      <c r="DR918" s="8"/>
      <c r="DS918" s="8"/>
      <c r="DT918" s="8"/>
    </row>
    <row r="919" spans="1:124" ht="16" x14ac:dyDescent="0.2">
      <c r="A919" s="20"/>
      <c r="B919" s="2"/>
      <c r="C919" s="3"/>
      <c r="D919" s="4"/>
      <c r="E919" s="3"/>
      <c r="F919" s="3"/>
      <c r="G919" s="5"/>
      <c r="H919" s="3"/>
      <c r="I919" s="3"/>
      <c r="J919" s="3"/>
      <c r="K919" s="3"/>
      <c r="L919" s="6"/>
      <c r="M919" s="3"/>
      <c r="N919" s="3"/>
      <c r="O919" s="7"/>
      <c r="P919" s="20"/>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3"/>
      <c r="BC919" s="3"/>
      <c r="BD919" s="8"/>
      <c r="BE919" s="8"/>
      <c r="BF919" s="8"/>
      <c r="BG919" s="3"/>
      <c r="BH919" s="3"/>
      <c r="BI919" s="8"/>
      <c r="BJ919" s="8"/>
      <c r="BK919" s="3"/>
      <c r="BL919" s="3"/>
      <c r="BM919" s="8"/>
      <c r="BN919" s="8"/>
      <c r="BO919" s="3"/>
      <c r="BP919" s="3"/>
      <c r="BQ919" s="8"/>
      <c r="BR919" s="8"/>
      <c r="BS919" s="3"/>
      <c r="BT919" s="3"/>
      <c r="BU919" s="8"/>
      <c r="BV919" s="8"/>
      <c r="BW919" s="3"/>
      <c r="BX919" s="3"/>
      <c r="BY919" s="9"/>
      <c r="BZ919" s="9"/>
      <c r="CA919" s="3"/>
      <c r="CB919" s="3"/>
      <c r="CC919" s="8"/>
      <c r="CD919" s="8"/>
      <c r="CE919" s="8"/>
      <c r="CF919" s="8"/>
      <c r="CG919" s="8"/>
      <c r="CH919" s="8"/>
      <c r="CI919" s="8"/>
      <c r="CJ919" s="8"/>
      <c r="CK919" s="8"/>
      <c r="CL919" s="8"/>
      <c r="CM919" s="8"/>
      <c r="CN919" s="8"/>
      <c r="CO919" s="8"/>
      <c r="CP919" s="8"/>
      <c r="CQ919" s="8"/>
      <c r="CR919" s="8"/>
      <c r="CS919" s="8"/>
      <c r="CT919" s="8"/>
      <c r="CU919" s="8"/>
      <c r="CV919" s="8"/>
      <c r="CW919" s="8"/>
      <c r="CX919" s="8"/>
      <c r="CY919" s="8"/>
      <c r="CZ919" s="8"/>
      <c r="DA919" s="8"/>
      <c r="DB919" s="8"/>
      <c r="DC919" s="8"/>
      <c r="DD919" s="8"/>
      <c r="DE919" s="8"/>
      <c r="DF919" s="8"/>
      <c r="DG919" s="8"/>
      <c r="DH919" s="8"/>
      <c r="DI919" s="8"/>
      <c r="DJ919" s="8"/>
      <c r="DK919" s="8"/>
      <c r="DL919" s="8"/>
      <c r="DM919" s="8"/>
      <c r="DN919" s="8"/>
      <c r="DO919" s="8"/>
      <c r="DP919" s="8"/>
      <c r="DQ919" s="8"/>
      <c r="DR919" s="8"/>
      <c r="DS919" s="8"/>
      <c r="DT919" s="8"/>
    </row>
    <row r="920" spans="1:124" ht="16" x14ac:dyDescent="0.2">
      <c r="A920" s="20"/>
      <c r="B920" s="2"/>
      <c r="C920" s="3"/>
      <c r="D920" s="4"/>
      <c r="E920" s="3"/>
      <c r="F920" s="3"/>
      <c r="G920" s="5"/>
      <c r="H920" s="3"/>
      <c r="I920" s="3"/>
      <c r="J920" s="3"/>
      <c r="K920" s="3"/>
      <c r="L920" s="6"/>
      <c r="M920" s="3"/>
      <c r="N920" s="3"/>
      <c r="O920" s="7"/>
      <c r="P920" s="20"/>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3"/>
      <c r="BC920" s="3"/>
      <c r="BD920" s="8"/>
      <c r="BE920" s="8"/>
      <c r="BF920" s="8"/>
      <c r="BG920" s="3"/>
      <c r="BH920" s="3"/>
      <c r="BI920" s="8"/>
      <c r="BJ920" s="8"/>
      <c r="BK920" s="3"/>
      <c r="BL920" s="3"/>
      <c r="BM920" s="8"/>
      <c r="BN920" s="8"/>
      <c r="BO920" s="3"/>
      <c r="BP920" s="3"/>
      <c r="BQ920" s="8"/>
      <c r="BR920" s="8"/>
      <c r="BS920" s="3"/>
      <c r="BT920" s="3"/>
      <c r="BU920" s="8"/>
      <c r="BV920" s="8"/>
      <c r="BW920" s="3"/>
      <c r="BX920" s="3"/>
      <c r="BY920" s="9"/>
      <c r="BZ920" s="9"/>
      <c r="CA920" s="3"/>
      <c r="CB920" s="3"/>
      <c r="CC920" s="8"/>
      <c r="CD920" s="8"/>
      <c r="CE920" s="8"/>
      <c r="CF920" s="8"/>
      <c r="CG920" s="8"/>
      <c r="CH920" s="8"/>
      <c r="CI920" s="8"/>
      <c r="CJ920" s="8"/>
      <c r="CK920" s="8"/>
      <c r="CL920" s="8"/>
      <c r="CM920" s="8"/>
      <c r="CN920" s="8"/>
      <c r="CO920" s="8"/>
      <c r="CP920" s="8"/>
      <c r="CQ920" s="8"/>
      <c r="CR920" s="8"/>
      <c r="CS920" s="8"/>
      <c r="CT920" s="8"/>
      <c r="CU920" s="8"/>
      <c r="CV920" s="8"/>
      <c r="CW920" s="8"/>
      <c r="CX920" s="8"/>
      <c r="CY920" s="8"/>
      <c r="CZ920" s="8"/>
      <c r="DA920" s="8"/>
      <c r="DB920" s="8"/>
      <c r="DC920" s="8"/>
      <c r="DD920" s="8"/>
      <c r="DE920" s="8"/>
      <c r="DF920" s="8"/>
      <c r="DG920" s="8"/>
      <c r="DH920" s="8"/>
      <c r="DI920" s="8"/>
      <c r="DJ920" s="8"/>
      <c r="DK920" s="8"/>
      <c r="DL920" s="8"/>
      <c r="DM920" s="8"/>
      <c r="DN920" s="8"/>
      <c r="DO920" s="8"/>
      <c r="DP920" s="8"/>
      <c r="DQ920" s="8"/>
      <c r="DR920" s="8"/>
      <c r="DS920" s="8"/>
      <c r="DT920" s="8"/>
    </row>
    <row r="921" spans="1:124" ht="16" x14ac:dyDescent="0.2">
      <c r="A921" s="20"/>
      <c r="B921" s="2"/>
      <c r="C921" s="3"/>
      <c r="D921" s="4"/>
      <c r="E921" s="3"/>
      <c r="F921" s="3"/>
      <c r="G921" s="5"/>
      <c r="H921" s="3"/>
      <c r="I921" s="3"/>
      <c r="J921" s="3"/>
      <c r="K921" s="3"/>
      <c r="L921" s="6"/>
      <c r="M921" s="3"/>
      <c r="N921" s="3"/>
      <c r="O921" s="7"/>
      <c r="P921" s="20"/>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3"/>
      <c r="BC921" s="3"/>
      <c r="BD921" s="8"/>
      <c r="BE921" s="8"/>
      <c r="BF921" s="8"/>
      <c r="BG921" s="3"/>
      <c r="BH921" s="3"/>
      <c r="BI921" s="8"/>
      <c r="BJ921" s="8"/>
      <c r="BK921" s="3"/>
      <c r="BL921" s="3"/>
      <c r="BM921" s="8"/>
      <c r="BN921" s="8"/>
      <c r="BO921" s="3"/>
      <c r="BP921" s="3"/>
      <c r="BQ921" s="8"/>
      <c r="BR921" s="8"/>
      <c r="BS921" s="3"/>
      <c r="BT921" s="3"/>
      <c r="BU921" s="8"/>
      <c r="BV921" s="8"/>
      <c r="BW921" s="3"/>
      <c r="BX921" s="3"/>
      <c r="BY921" s="9"/>
      <c r="BZ921" s="9"/>
      <c r="CA921" s="3"/>
      <c r="CB921" s="3"/>
      <c r="CC921" s="8"/>
      <c r="CD921" s="8"/>
      <c r="CE921" s="8"/>
      <c r="CF921" s="8"/>
      <c r="CG921" s="8"/>
      <c r="CH921" s="8"/>
      <c r="CI921" s="8"/>
      <c r="CJ921" s="8"/>
      <c r="CK921" s="8"/>
      <c r="CL921" s="8"/>
      <c r="CM921" s="8"/>
      <c r="CN921" s="8"/>
      <c r="CO921" s="8"/>
      <c r="CP921" s="8"/>
      <c r="CQ921" s="8"/>
      <c r="CR921" s="8"/>
      <c r="CS921" s="8"/>
      <c r="CT921" s="8"/>
      <c r="CU921" s="8"/>
      <c r="CV921" s="8"/>
      <c r="CW921" s="8"/>
      <c r="CX921" s="8"/>
      <c r="CY921" s="8"/>
      <c r="CZ921" s="8"/>
      <c r="DA921" s="8"/>
      <c r="DB921" s="8"/>
      <c r="DC921" s="8"/>
      <c r="DD921" s="8"/>
      <c r="DE921" s="8"/>
      <c r="DF921" s="8"/>
      <c r="DG921" s="8"/>
      <c r="DH921" s="8"/>
      <c r="DI921" s="8"/>
      <c r="DJ921" s="8"/>
      <c r="DK921" s="8"/>
      <c r="DL921" s="8"/>
      <c r="DM921" s="8"/>
      <c r="DN921" s="8"/>
      <c r="DO921" s="8"/>
      <c r="DP921" s="8"/>
      <c r="DQ921" s="8"/>
      <c r="DR921" s="8"/>
      <c r="DS921" s="8"/>
      <c r="DT921" s="8"/>
    </row>
    <row r="922" spans="1:124" ht="16" x14ac:dyDescent="0.2">
      <c r="A922" s="20"/>
      <c r="B922" s="2"/>
      <c r="C922" s="3"/>
      <c r="D922" s="4"/>
      <c r="E922" s="3"/>
      <c r="F922" s="3"/>
      <c r="G922" s="5"/>
      <c r="H922" s="3"/>
      <c r="I922" s="3"/>
      <c r="J922" s="3"/>
      <c r="K922" s="3"/>
      <c r="L922" s="6"/>
      <c r="M922" s="3"/>
      <c r="N922" s="3"/>
      <c r="O922" s="7"/>
      <c r="P922" s="20"/>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3"/>
      <c r="BC922" s="3"/>
      <c r="BD922" s="8"/>
      <c r="BE922" s="8"/>
      <c r="BF922" s="8"/>
      <c r="BG922" s="3"/>
      <c r="BH922" s="3"/>
      <c r="BI922" s="8"/>
      <c r="BJ922" s="8"/>
      <c r="BK922" s="3"/>
      <c r="BL922" s="3"/>
      <c r="BM922" s="8"/>
      <c r="BN922" s="8"/>
      <c r="BO922" s="3"/>
      <c r="BP922" s="3"/>
      <c r="BQ922" s="8"/>
      <c r="BR922" s="8"/>
      <c r="BS922" s="3"/>
      <c r="BT922" s="3"/>
      <c r="BU922" s="8"/>
      <c r="BV922" s="8"/>
      <c r="BW922" s="3"/>
      <c r="BX922" s="3"/>
      <c r="BY922" s="9"/>
      <c r="BZ922" s="9"/>
      <c r="CA922" s="3"/>
      <c r="CB922" s="3"/>
      <c r="CC922" s="8"/>
      <c r="CD922" s="8"/>
      <c r="CE922" s="8"/>
      <c r="CF922" s="8"/>
      <c r="CG922" s="8"/>
      <c r="CH922" s="8"/>
      <c r="CI922" s="8"/>
      <c r="CJ922" s="8"/>
      <c r="CK922" s="8"/>
      <c r="CL922" s="8"/>
      <c r="CM922" s="8"/>
      <c r="CN922" s="8"/>
      <c r="CO922" s="8"/>
      <c r="CP922" s="8"/>
      <c r="CQ922" s="8"/>
      <c r="CR922" s="8"/>
      <c r="CS922" s="8"/>
      <c r="CT922" s="8"/>
      <c r="CU922" s="8"/>
      <c r="CV922" s="8"/>
      <c r="CW922" s="8"/>
      <c r="CX922" s="8"/>
      <c r="CY922" s="8"/>
      <c r="CZ922" s="8"/>
      <c r="DA922" s="8"/>
      <c r="DB922" s="8"/>
      <c r="DC922" s="8"/>
      <c r="DD922" s="8"/>
      <c r="DE922" s="8"/>
      <c r="DF922" s="8"/>
      <c r="DG922" s="8"/>
      <c r="DH922" s="8"/>
      <c r="DI922" s="8"/>
      <c r="DJ922" s="8"/>
      <c r="DK922" s="8"/>
      <c r="DL922" s="8"/>
      <c r="DM922" s="8"/>
      <c r="DN922" s="8"/>
      <c r="DO922" s="8"/>
      <c r="DP922" s="8"/>
      <c r="DQ922" s="8"/>
      <c r="DR922" s="8"/>
      <c r="DS922" s="8"/>
      <c r="DT922" s="8"/>
    </row>
    <row r="923" spans="1:124" ht="16" x14ac:dyDescent="0.2">
      <c r="A923" s="20"/>
      <c r="B923" s="2"/>
      <c r="C923" s="3"/>
      <c r="D923" s="4"/>
      <c r="E923" s="3"/>
      <c r="F923" s="3"/>
      <c r="G923" s="5"/>
      <c r="H923" s="3"/>
      <c r="I923" s="3"/>
      <c r="J923" s="3"/>
      <c r="K923" s="3"/>
      <c r="L923" s="6"/>
      <c r="M923" s="3"/>
      <c r="N923" s="3"/>
      <c r="O923" s="7"/>
      <c r="P923" s="20"/>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3"/>
      <c r="BC923" s="3"/>
      <c r="BD923" s="8"/>
      <c r="BE923" s="8"/>
      <c r="BF923" s="8"/>
      <c r="BG923" s="3"/>
      <c r="BH923" s="3"/>
      <c r="BI923" s="8"/>
      <c r="BJ923" s="8"/>
      <c r="BK923" s="3"/>
      <c r="BL923" s="3"/>
      <c r="BM923" s="8"/>
      <c r="BN923" s="8"/>
      <c r="BO923" s="3"/>
      <c r="BP923" s="3"/>
      <c r="BQ923" s="8"/>
      <c r="BR923" s="8"/>
      <c r="BS923" s="3"/>
      <c r="BT923" s="3"/>
      <c r="BU923" s="8"/>
      <c r="BV923" s="8"/>
      <c r="BW923" s="3"/>
      <c r="BX923" s="3"/>
      <c r="BY923" s="9"/>
      <c r="BZ923" s="9"/>
      <c r="CA923" s="3"/>
      <c r="CB923" s="3"/>
      <c r="CC923" s="8"/>
      <c r="CD923" s="8"/>
      <c r="CE923" s="8"/>
      <c r="CF923" s="8"/>
      <c r="CG923" s="8"/>
      <c r="CH923" s="8"/>
      <c r="CI923" s="8"/>
      <c r="CJ923" s="8"/>
      <c r="CK923" s="8"/>
      <c r="CL923" s="8"/>
      <c r="CM923" s="8"/>
      <c r="CN923" s="8"/>
      <c r="CO923" s="8"/>
      <c r="CP923" s="8"/>
      <c r="CQ923" s="8"/>
      <c r="CR923" s="8"/>
      <c r="CS923" s="8"/>
      <c r="CT923" s="8"/>
      <c r="CU923" s="8"/>
      <c r="CV923" s="8"/>
      <c r="CW923" s="8"/>
      <c r="CX923" s="8"/>
      <c r="CY923" s="8"/>
      <c r="CZ923" s="8"/>
      <c r="DA923" s="8"/>
      <c r="DB923" s="8"/>
      <c r="DC923" s="8"/>
      <c r="DD923" s="8"/>
      <c r="DE923" s="8"/>
      <c r="DF923" s="8"/>
      <c r="DG923" s="8"/>
      <c r="DH923" s="8"/>
      <c r="DI923" s="8"/>
      <c r="DJ923" s="8"/>
      <c r="DK923" s="8"/>
      <c r="DL923" s="8"/>
      <c r="DM923" s="8"/>
      <c r="DN923" s="8"/>
      <c r="DO923" s="8"/>
      <c r="DP923" s="8"/>
      <c r="DQ923" s="8"/>
      <c r="DR923" s="8"/>
      <c r="DS923" s="8"/>
      <c r="DT923" s="8"/>
    </row>
    <row r="924" spans="1:124" ht="16" x14ac:dyDescent="0.2">
      <c r="A924" s="20"/>
      <c r="B924" s="2"/>
      <c r="C924" s="3"/>
      <c r="D924" s="4"/>
      <c r="E924" s="3"/>
      <c r="F924" s="3"/>
      <c r="G924" s="5"/>
      <c r="H924" s="3"/>
      <c r="I924" s="3"/>
      <c r="J924" s="3"/>
      <c r="K924" s="3"/>
      <c r="L924" s="6"/>
      <c r="M924" s="3"/>
      <c r="N924" s="3"/>
      <c r="O924" s="7"/>
      <c r="P924" s="20"/>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3"/>
      <c r="BC924" s="3"/>
      <c r="BD924" s="8"/>
      <c r="BE924" s="8"/>
      <c r="BF924" s="8"/>
      <c r="BG924" s="3"/>
      <c r="BH924" s="3"/>
      <c r="BI924" s="8"/>
      <c r="BJ924" s="8"/>
      <c r="BK924" s="3"/>
      <c r="BL924" s="3"/>
      <c r="BM924" s="8"/>
      <c r="BN924" s="8"/>
      <c r="BO924" s="3"/>
      <c r="BP924" s="3"/>
      <c r="BQ924" s="8"/>
      <c r="BR924" s="8"/>
      <c r="BS924" s="3"/>
      <c r="BT924" s="3"/>
      <c r="BU924" s="8"/>
      <c r="BV924" s="8"/>
      <c r="BW924" s="3"/>
      <c r="BX924" s="3"/>
      <c r="BY924" s="9"/>
      <c r="BZ924" s="9"/>
      <c r="CA924" s="3"/>
      <c r="CB924" s="3"/>
      <c r="CC924" s="8"/>
      <c r="CD924" s="8"/>
      <c r="CE924" s="8"/>
      <c r="CF924" s="8"/>
      <c r="CG924" s="8"/>
      <c r="CH924" s="8"/>
      <c r="CI924" s="8"/>
      <c r="CJ924" s="8"/>
      <c r="CK924" s="8"/>
      <c r="CL924" s="8"/>
      <c r="CM924" s="8"/>
      <c r="CN924" s="8"/>
      <c r="CO924" s="8"/>
      <c r="CP924" s="8"/>
      <c r="CQ924" s="8"/>
      <c r="CR924" s="8"/>
      <c r="CS924" s="8"/>
      <c r="CT924" s="8"/>
      <c r="CU924" s="8"/>
      <c r="CV924" s="8"/>
      <c r="CW924" s="8"/>
      <c r="CX924" s="8"/>
      <c r="CY924" s="8"/>
      <c r="CZ924" s="8"/>
      <c r="DA924" s="8"/>
      <c r="DB924" s="8"/>
      <c r="DC924" s="8"/>
      <c r="DD924" s="8"/>
      <c r="DE924" s="8"/>
      <c r="DF924" s="8"/>
      <c r="DG924" s="8"/>
      <c r="DH924" s="8"/>
      <c r="DI924" s="8"/>
      <c r="DJ924" s="8"/>
      <c r="DK924" s="8"/>
      <c r="DL924" s="8"/>
      <c r="DM924" s="8"/>
      <c r="DN924" s="8"/>
      <c r="DO924" s="8"/>
      <c r="DP924" s="8"/>
      <c r="DQ924" s="8"/>
      <c r="DR924" s="8"/>
      <c r="DS924" s="8"/>
      <c r="DT924" s="8"/>
    </row>
    <row r="925" spans="1:124" ht="16" x14ac:dyDescent="0.2">
      <c r="A925" s="20"/>
      <c r="B925" s="2"/>
      <c r="C925" s="3"/>
      <c r="D925" s="4"/>
      <c r="E925" s="3"/>
      <c r="F925" s="3"/>
      <c r="G925" s="5"/>
      <c r="H925" s="3"/>
      <c r="I925" s="3"/>
      <c r="J925" s="3"/>
      <c r="K925" s="3"/>
      <c r="L925" s="6"/>
      <c r="M925" s="3"/>
      <c r="N925" s="3"/>
      <c r="O925" s="7"/>
      <c r="P925" s="20"/>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3"/>
      <c r="BC925" s="3"/>
      <c r="BD925" s="8"/>
      <c r="BE925" s="8"/>
      <c r="BF925" s="8"/>
      <c r="BG925" s="3"/>
      <c r="BH925" s="3"/>
      <c r="BI925" s="8"/>
      <c r="BJ925" s="8"/>
      <c r="BK925" s="3"/>
      <c r="BL925" s="3"/>
      <c r="BM925" s="8"/>
      <c r="BN925" s="8"/>
      <c r="BO925" s="3"/>
      <c r="BP925" s="3"/>
      <c r="BQ925" s="8"/>
      <c r="BR925" s="8"/>
      <c r="BS925" s="3"/>
      <c r="BT925" s="3"/>
      <c r="BU925" s="8"/>
      <c r="BV925" s="8"/>
      <c r="BW925" s="3"/>
      <c r="BX925" s="3"/>
      <c r="BY925" s="9"/>
      <c r="BZ925" s="9"/>
      <c r="CA925" s="3"/>
      <c r="CB925" s="3"/>
      <c r="CC925" s="8"/>
      <c r="CD925" s="8"/>
      <c r="CE925" s="8"/>
      <c r="CF925" s="8"/>
      <c r="CG925" s="8"/>
      <c r="CH925" s="8"/>
      <c r="CI925" s="8"/>
      <c r="CJ925" s="8"/>
      <c r="CK925" s="8"/>
      <c r="CL925" s="8"/>
      <c r="CM925" s="8"/>
      <c r="CN925" s="8"/>
      <c r="CO925" s="8"/>
      <c r="CP925" s="8"/>
      <c r="CQ925" s="8"/>
      <c r="CR925" s="8"/>
      <c r="CS925" s="8"/>
      <c r="CT925" s="8"/>
      <c r="CU925" s="8"/>
      <c r="CV925" s="8"/>
      <c r="CW925" s="8"/>
      <c r="CX925" s="8"/>
      <c r="CY925" s="8"/>
      <c r="CZ925" s="8"/>
      <c r="DA925" s="8"/>
      <c r="DB925" s="8"/>
      <c r="DC925" s="8"/>
      <c r="DD925" s="8"/>
      <c r="DE925" s="8"/>
      <c r="DF925" s="8"/>
      <c r="DG925" s="8"/>
      <c r="DH925" s="8"/>
      <c r="DI925" s="8"/>
      <c r="DJ925" s="8"/>
      <c r="DK925" s="8"/>
      <c r="DL925" s="8"/>
      <c r="DM925" s="8"/>
      <c r="DN925" s="8"/>
      <c r="DO925" s="8"/>
      <c r="DP925" s="8"/>
      <c r="DQ925" s="8"/>
      <c r="DR925" s="8"/>
      <c r="DS925" s="8"/>
      <c r="DT925" s="8"/>
    </row>
    <row r="926" spans="1:124" ht="16" x14ac:dyDescent="0.2">
      <c r="A926" s="20"/>
      <c r="B926" s="2"/>
      <c r="C926" s="3"/>
      <c r="D926" s="4"/>
      <c r="E926" s="3"/>
      <c r="F926" s="3"/>
      <c r="G926" s="5"/>
      <c r="H926" s="3"/>
      <c r="I926" s="3"/>
      <c r="J926" s="3"/>
      <c r="K926" s="3"/>
      <c r="L926" s="6"/>
      <c r="M926" s="3"/>
      <c r="N926" s="3"/>
      <c r="O926" s="7"/>
      <c r="P926" s="20"/>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3"/>
      <c r="BC926" s="3"/>
      <c r="BD926" s="8"/>
      <c r="BE926" s="8"/>
      <c r="BF926" s="8"/>
      <c r="BG926" s="3"/>
      <c r="BH926" s="3"/>
      <c r="BI926" s="8"/>
      <c r="BJ926" s="8"/>
      <c r="BK926" s="3"/>
      <c r="BL926" s="3"/>
      <c r="BM926" s="8"/>
      <c r="BN926" s="8"/>
      <c r="BO926" s="3"/>
      <c r="BP926" s="3"/>
      <c r="BQ926" s="8"/>
      <c r="BR926" s="8"/>
      <c r="BS926" s="3"/>
      <c r="BT926" s="3"/>
      <c r="BU926" s="8"/>
      <c r="BV926" s="8"/>
      <c r="BW926" s="3"/>
      <c r="BX926" s="3"/>
      <c r="BY926" s="9"/>
      <c r="BZ926" s="9"/>
      <c r="CA926" s="3"/>
      <c r="CB926" s="3"/>
      <c r="CC926" s="8"/>
      <c r="CD926" s="8"/>
      <c r="CE926" s="8"/>
      <c r="CF926" s="8"/>
      <c r="CG926" s="8"/>
      <c r="CH926" s="8"/>
      <c r="CI926" s="8"/>
      <c r="CJ926" s="8"/>
      <c r="CK926" s="8"/>
      <c r="CL926" s="8"/>
      <c r="CM926" s="8"/>
      <c r="CN926" s="8"/>
      <c r="CO926" s="8"/>
      <c r="CP926" s="8"/>
      <c r="CQ926" s="8"/>
      <c r="CR926" s="8"/>
      <c r="CS926" s="8"/>
      <c r="CT926" s="8"/>
      <c r="CU926" s="8"/>
      <c r="CV926" s="8"/>
      <c r="CW926" s="8"/>
      <c r="CX926" s="8"/>
      <c r="CY926" s="8"/>
      <c r="CZ926" s="8"/>
      <c r="DA926" s="8"/>
      <c r="DB926" s="8"/>
      <c r="DC926" s="8"/>
      <c r="DD926" s="8"/>
      <c r="DE926" s="8"/>
      <c r="DF926" s="8"/>
      <c r="DG926" s="8"/>
      <c r="DH926" s="8"/>
      <c r="DI926" s="8"/>
      <c r="DJ926" s="8"/>
      <c r="DK926" s="8"/>
      <c r="DL926" s="8"/>
      <c r="DM926" s="8"/>
      <c r="DN926" s="8"/>
      <c r="DO926" s="8"/>
      <c r="DP926" s="8"/>
      <c r="DQ926" s="8"/>
      <c r="DR926" s="8"/>
      <c r="DS926" s="8"/>
      <c r="DT926" s="8"/>
    </row>
    <row r="927" spans="1:124" ht="16" x14ac:dyDescent="0.2">
      <c r="A927" s="20"/>
      <c r="B927" s="2"/>
      <c r="C927" s="3"/>
      <c r="D927" s="4"/>
      <c r="E927" s="3"/>
      <c r="F927" s="3"/>
      <c r="G927" s="5"/>
      <c r="H927" s="3"/>
      <c r="I927" s="3"/>
      <c r="J927" s="3"/>
      <c r="K927" s="3"/>
      <c r="L927" s="6"/>
      <c r="M927" s="3"/>
      <c r="N927" s="3"/>
      <c r="O927" s="7"/>
      <c r="P927" s="20"/>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3"/>
      <c r="BC927" s="3"/>
      <c r="BD927" s="8"/>
      <c r="BE927" s="8"/>
      <c r="BF927" s="8"/>
      <c r="BG927" s="3"/>
      <c r="BH927" s="3"/>
      <c r="BI927" s="8"/>
      <c r="BJ927" s="8"/>
      <c r="BK927" s="3"/>
      <c r="BL927" s="3"/>
      <c r="BM927" s="8"/>
      <c r="BN927" s="8"/>
      <c r="BO927" s="3"/>
      <c r="BP927" s="3"/>
      <c r="BQ927" s="8"/>
      <c r="BR927" s="8"/>
      <c r="BS927" s="3"/>
      <c r="BT927" s="3"/>
      <c r="BU927" s="8"/>
      <c r="BV927" s="8"/>
      <c r="BW927" s="3"/>
      <c r="BX927" s="3"/>
      <c r="BY927" s="9"/>
      <c r="BZ927" s="9"/>
      <c r="CA927" s="3"/>
      <c r="CB927" s="3"/>
      <c r="CC927" s="8"/>
      <c r="CD927" s="8"/>
      <c r="CE927" s="8"/>
      <c r="CF927" s="8"/>
      <c r="CG927" s="8"/>
      <c r="CH927" s="8"/>
      <c r="CI927" s="8"/>
      <c r="CJ927" s="8"/>
      <c r="CK927" s="8"/>
      <c r="CL927" s="8"/>
      <c r="CM927" s="8"/>
      <c r="CN927" s="8"/>
      <c r="CO927" s="8"/>
      <c r="CP927" s="8"/>
      <c r="CQ927" s="8"/>
      <c r="CR927" s="8"/>
      <c r="CS927" s="8"/>
      <c r="CT927" s="8"/>
      <c r="CU927" s="8"/>
      <c r="CV927" s="8"/>
      <c r="CW927" s="8"/>
      <c r="CX927" s="8"/>
      <c r="CY927" s="8"/>
      <c r="CZ927" s="8"/>
      <c r="DA927" s="8"/>
      <c r="DB927" s="8"/>
      <c r="DC927" s="8"/>
      <c r="DD927" s="8"/>
      <c r="DE927" s="8"/>
      <c r="DF927" s="8"/>
      <c r="DG927" s="8"/>
      <c r="DH927" s="8"/>
      <c r="DI927" s="8"/>
      <c r="DJ927" s="8"/>
      <c r="DK927" s="8"/>
      <c r="DL927" s="8"/>
      <c r="DM927" s="8"/>
      <c r="DN927" s="8"/>
      <c r="DO927" s="8"/>
      <c r="DP927" s="8"/>
      <c r="DQ927" s="8"/>
      <c r="DR927" s="8"/>
      <c r="DS927" s="8"/>
      <c r="DT927" s="8"/>
    </row>
    <row r="928" spans="1:124" ht="16" x14ac:dyDescent="0.2">
      <c r="A928" s="20"/>
      <c r="B928" s="2"/>
      <c r="C928" s="3"/>
      <c r="D928" s="4"/>
      <c r="E928" s="3"/>
      <c r="F928" s="3"/>
      <c r="G928" s="5"/>
      <c r="H928" s="3"/>
      <c r="I928" s="3"/>
      <c r="J928" s="3"/>
      <c r="K928" s="3"/>
      <c r="L928" s="6"/>
      <c r="M928" s="3"/>
      <c r="N928" s="3"/>
      <c r="O928" s="7"/>
      <c r="P928" s="20"/>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3"/>
      <c r="BC928" s="3"/>
      <c r="BD928" s="8"/>
      <c r="BE928" s="8"/>
      <c r="BF928" s="8"/>
      <c r="BG928" s="3"/>
      <c r="BH928" s="3"/>
      <c r="BI928" s="8"/>
      <c r="BJ928" s="8"/>
      <c r="BK928" s="3"/>
      <c r="BL928" s="3"/>
      <c r="BM928" s="8"/>
      <c r="BN928" s="8"/>
      <c r="BO928" s="3"/>
      <c r="BP928" s="3"/>
      <c r="BQ928" s="8"/>
      <c r="BR928" s="8"/>
      <c r="BS928" s="3"/>
      <c r="BT928" s="3"/>
      <c r="BU928" s="8"/>
      <c r="BV928" s="8"/>
      <c r="BW928" s="3"/>
      <c r="BX928" s="3"/>
      <c r="BY928" s="9"/>
      <c r="BZ928" s="9"/>
      <c r="CA928" s="3"/>
      <c r="CB928" s="3"/>
      <c r="CC928" s="8"/>
      <c r="CD928" s="8"/>
      <c r="CE928" s="8"/>
      <c r="CF928" s="8"/>
      <c r="CG928" s="8"/>
      <c r="CH928" s="8"/>
      <c r="CI928" s="8"/>
      <c r="CJ928" s="8"/>
      <c r="CK928" s="8"/>
      <c r="CL928" s="8"/>
      <c r="CM928" s="8"/>
      <c r="CN928" s="8"/>
      <c r="CO928" s="8"/>
      <c r="CP928" s="8"/>
      <c r="CQ928" s="8"/>
      <c r="CR928" s="8"/>
      <c r="CS928" s="8"/>
      <c r="CT928" s="8"/>
      <c r="CU928" s="8"/>
      <c r="CV928" s="8"/>
      <c r="CW928" s="8"/>
      <c r="CX928" s="8"/>
      <c r="CY928" s="8"/>
      <c r="CZ928" s="8"/>
      <c r="DA928" s="8"/>
      <c r="DB928" s="8"/>
      <c r="DC928" s="8"/>
      <c r="DD928" s="8"/>
      <c r="DE928" s="8"/>
      <c r="DF928" s="8"/>
      <c r="DG928" s="8"/>
      <c r="DH928" s="8"/>
      <c r="DI928" s="8"/>
      <c r="DJ928" s="8"/>
      <c r="DK928" s="8"/>
      <c r="DL928" s="8"/>
      <c r="DM928" s="8"/>
      <c r="DN928" s="8"/>
      <c r="DO928" s="8"/>
      <c r="DP928" s="8"/>
      <c r="DQ928" s="8"/>
      <c r="DR928" s="8"/>
      <c r="DS928" s="8"/>
      <c r="DT928" s="8"/>
    </row>
    <row r="929" spans="1:124" ht="16" x14ac:dyDescent="0.2">
      <c r="A929" s="20"/>
      <c r="B929" s="2"/>
      <c r="C929" s="3"/>
      <c r="D929" s="4"/>
      <c r="E929" s="3"/>
      <c r="F929" s="3"/>
      <c r="G929" s="5"/>
      <c r="H929" s="3"/>
      <c r="I929" s="3"/>
      <c r="J929" s="3"/>
      <c r="K929" s="3"/>
      <c r="L929" s="6"/>
      <c r="M929" s="3"/>
      <c r="N929" s="3"/>
      <c r="O929" s="7"/>
      <c r="P929" s="20"/>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3"/>
      <c r="BC929" s="3"/>
      <c r="BD929" s="8"/>
      <c r="BE929" s="8"/>
      <c r="BF929" s="8"/>
      <c r="BG929" s="3"/>
      <c r="BH929" s="3"/>
      <c r="BI929" s="8"/>
      <c r="BJ929" s="8"/>
      <c r="BK929" s="3"/>
      <c r="BL929" s="3"/>
      <c r="BM929" s="8"/>
      <c r="BN929" s="8"/>
      <c r="BO929" s="3"/>
      <c r="BP929" s="3"/>
      <c r="BQ929" s="8"/>
      <c r="BR929" s="8"/>
      <c r="BS929" s="3"/>
      <c r="BT929" s="3"/>
      <c r="BU929" s="8"/>
      <c r="BV929" s="8"/>
      <c r="BW929" s="3"/>
      <c r="BX929" s="3"/>
      <c r="BY929" s="9"/>
      <c r="BZ929" s="9"/>
      <c r="CA929" s="3"/>
      <c r="CB929" s="3"/>
      <c r="CC929" s="8"/>
      <c r="CD929" s="8"/>
      <c r="CE929" s="8"/>
      <c r="CF929" s="8"/>
      <c r="CG929" s="8"/>
      <c r="CH929" s="8"/>
      <c r="CI929" s="8"/>
      <c r="CJ929" s="8"/>
      <c r="CK929" s="8"/>
      <c r="CL929" s="8"/>
      <c r="CM929" s="8"/>
      <c r="CN929" s="8"/>
      <c r="CO929" s="8"/>
      <c r="CP929" s="8"/>
      <c r="CQ929" s="8"/>
      <c r="CR929" s="8"/>
      <c r="CS929" s="8"/>
      <c r="CT929" s="8"/>
      <c r="CU929" s="8"/>
      <c r="CV929" s="8"/>
      <c r="CW929" s="8"/>
      <c r="CX929" s="8"/>
      <c r="CY929" s="8"/>
      <c r="CZ929" s="8"/>
      <c r="DA929" s="8"/>
      <c r="DB929" s="8"/>
      <c r="DC929" s="8"/>
      <c r="DD929" s="8"/>
      <c r="DE929" s="8"/>
      <c r="DF929" s="8"/>
      <c r="DG929" s="8"/>
      <c r="DH929" s="8"/>
      <c r="DI929" s="8"/>
      <c r="DJ929" s="8"/>
      <c r="DK929" s="8"/>
      <c r="DL929" s="8"/>
      <c r="DM929" s="8"/>
      <c r="DN929" s="8"/>
      <c r="DO929" s="8"/>
      <c r="DP929" s="8"/>
      <c r="DQ929" s="8"/>
      <c r="DR929" s="8"/>
      <c r="DS929" s="8"/>
      <c r="DT929" s="8"/>
    </row>
    <row r="930" spans="1:124" ht="16" x14ac:dyDescent="0.2">
      <c r="A930" s="20"/>
      <c r="B930" s="2"/>
      <c r="C930" s="3"/>
      <c r="D930" s="4"/>
      <c r="E930" s="3"/>
      <c r="F930" s="3"/>
      <c r="G930" s="5"/>
      <c r="H930" s="3"/>
      <c r="I930" s="3"/>
      <c r="J930" s="3"/>
      <c r="K930" s="3"/>
      <c r="L930" s="6"/>
      <c r="M930" s="3"/>
      <c r="N930" s="3"/>
      <c r="O930" s="7"/>
      <c r="P930" s="20"/>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3"/>
      <c r="BC930" s="3"/>
      <c r="BD930" s="8"/>
      <c r="BE930" s="8"/>
      <c r="BF930" s="8"/>
      <c r="BG930" s="3"/>
      <c r="BH930" s="3"/>
      <c r="BI930" s="8"/>
      <c r="BJ930" s="8"/>
      <c r="BK930" s="3"/>
      <c r="BL930" s="3"/>
      <c r="BM930" s="8"/>
      <c r="BN930" s="8"/>
      <c r="BO930" s="3"/>
      <c r="BP930" s="3"/>
      <c r="BQ930" s="8"/>
      <c r="BR930" s="8"/>
      <c r="BS930" s="3"/>
      <c r="BT930" s="3"/>
      <c r="BU930" s="8"/>
      <c r="BV930" s="8"/>
      <c r="BW930" s="3"/>
      <c r="BX930" s="3"/>
      <c r="BY930" s="9"/>
      <c r="BZ930" s="9"/>
      <c r="CA930" s="3"/>
      <c r="CB930" s="3"/>
      <c r="CC930" s="8"/>
      <c r="CD930" s="8"/>
      <c r="CE930" s="8"/>
      <c r="CF930" s="8"/>
      <c r="CG930" s="8"/>
      <c r="CH930" s="8"/>
      <c r="CI930" s="8"/>
      <c r="CJ930" s="8"/>
      <c r="CK930" s="8"/>
      <c r="CL930" s="8"/>
      <c r="CM930" s="8"/>
      <c r="CN930" s="8"/>
      <c r="CO930" s="8"/>
      <c r="CP930" s="8"/>
      <c r="CQ930" s="8"/>
      <c r="CR930" s="8"/>
      <c r="CS930" s="8"/>
      <c r="CT930" s="8"/>
      <c r="CU930" s="8"/>
      <c r="CV930" s="8"/>
      <c r="CW930" s="8"/>
      <c r="CX930" s="8"/>
      <c r="CY930" s="8"/>
      <c r="CZ930" s="8"/>
      <c r="DA930" s="8"/>
      <c r="DB930" s="8"/>
      <c r="DC930" s="8"/>
      <c r="DD930" s="8"/>
      <c r="DE930" s="8"/>
      <c r="DF930" s="8"/>
      <c r="DG930" s="8"/>
      <c r="DH930" s="8"/>
      <c r="DI930" s="8"/>
      <c r="DJ930" s="8"/>
      <c r="DK930" s="8"/>
      <c r="DL930" s="8"/>
      <c r="DM930" s="8"/>
      <c r="DN930" s="8"/>
      <c r="DO930" s="8"/>
      <c r="DP930" s="8"/>
      <c r="DQ930" s="8"/>
      <c r="DR930" s="8"/>
      <c r="DS930" s="8"/>
      <c r="DT930" s="8"/>
    </row>
    <row r="931" spans="1:124" ht="16" x14ac:dyDescent="0.2">
      <c r="A931" s="20"/>
      <c r="B931" s="2"/>
      <c r="C931" s="3"/>
      <c r="D931" s="4"/>
      <c r="E931" s="3"/>
      <c r="F931" s="3"/>
      <c r="G931" s="5"/>
      <c r="H931" s="3"/>
      <c r="I931" s="3"/>
      <c r="J931" s="3"/>
      <c r="K931" s="3"/>
      <c r="L931" s="6"/>
      <c r="M931" s="3"/>
      <c r="N931" s="3"/>
      <c r="O931" s="7"/>
      <c r="P931" s="20"/>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3"/>
      <c r="BC931" s="3"/>
      <c r="BD931" s="8"/>
      <c r="BE931" s="8"/>
      <c r="BF931" s="8"/>
      <c r="BG931" s="3"/>
      <c r="BH931" s="3"/>
      <c r="BI931" s="8"/>
      <c r="BJ931" s="8"/>
      <c r="BK931" s="3"/>
      <c r="BL931" s="3"/>
      <c r="BM931" s="8"/>
      <c r="BN931" s="8"/>
      <c r="BO931" s="3"/>
      <c r="BP931" s="3"/>
      <c r="BQ931" s="8"/>
      <c r="BR931" s="8"/>
      <c r="BS931" s="3"/>
      <c r="BT931" s="3"/>
      <c r="BU931" s="8"/>
      <c r="BV931" s="8"/>
      <c r="BW931" s="3"/>
      <c r="BX931" s="3"/>
      <c r="BY931" s="9"/>
      <c r="BZ931" s="9"/>
      <c r="CA931" s="3"/>
      <c r="CB931" s="3"/>
      <c r="CC931" s="8"/>
      <c r="CD931" s="8"/>
      <c r="CE931" s="8"/>
      <c r="CF931" s="8"/>
      <c r="CG931" s="8"/>
      <c r="CH931" s="8"/>
      <c r="CI931" s="8"/>
      <c r="CJ931" s="8"/>
      <c r="CK931" s="8"/>
      <c r="CL931" s="8"/>
      <c r="CM931" s="8"/>
      <c r="CN931" s="8"/>
      <c r="CO931" s="8"/>
      <c r="CP931" s="8"/>
      <c r="CQ931" s="8"/>
      <c r="CR931" s="8"/>
      <c r="CS931" s="8"/>
      <c r="CT931" s="8"/>
      <c r="CU931" s="8"/>
      <c r="CV931" s="8"/>
      <c r="CW931" s="8"/>
      <c r="CX931" s="8"/>
      <c r="CY931" s="8"/>
      <c r="CZ931" s="8"/>
      <c r="DA931" s="8"/>
      <c r="DB931" s="8"/>
      <c r="DC931" s="8"/>
      <c r="DD931" s="8"/>
      <c r="DE931" s="8"/>
      <c r="DF931" s="8"/>
      <c r="DG931" s="8"/>
      <c r="DH931" s="8"/>
      <c r="DI931" s="8"/>
      <c r="DJ931" s="8"/>
      <c r="DK931" s="8"/>
      <c r="DL931" s="8"/>
      <c r="DM931" s="8"/>
      <c r="DN931" s="8"/>
      <c r="DO931" s="8"/>
      <c r="DP931" s="8"/>
      <c r="DQ931" s="8"/>
      <c r="DR931" s="8"/>
      <c r="DS931" s="8"/>
      <c r="DT931" s="8"/>
    </row>
    <row r="932" spans="1:124" ht="16" x14ac:dyDescent="0.2">
      <c r="A932" s="20"/>
      <c r="B932" s="2"/>
      <c r="C932" s="3"/>
      <c r="D932" s="4"/>
      <c r="E932" s="3"/>
      <c r="F932" s="3"/>
      <c r="G932" s="5"/>
      <c r="H932" s="3"/>
      <c r="I932" s="3"/>
      <c r="J932" s="3"/>
      <c r="K932" s="3"/>
      <c r="L932" s="6"/>
      <c r="M932" s="3"/>
      <c r="N932" s="3"/>
      <c r="O932" s="7"/>
      <c r="P932" s="20"/>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3"/>
      <c r="BC932" s="3"/>
      <c r="BD932" s="8"/>
      <c r="BE932" s="8"/>
      <c r="BF932" s="8"/>
      <c r="BG932" s="3"/>
      <c r="BH932" s="3"/>
      <c r="BI932" s="8"/>
      <c r="BJ932" s="8"/>
      <c r="BK932" s="3"/>
      <c r="BL932" s="3"/>
      <c r="BM932" s="8"/>
      <c r="BN932" s="8"/>
      <c r="BO932" s="3"/>
      <c r="BP932" s="3"/>
      <c r="BQ932" s="8"/>
      <c r="BR932" s="8"/>
      <c r="BS932" s="3"/>
      <c r="BT932" s="3"/>
      <c r="BU932" s="8"/>
      <c r="BV932" s="8"/>
      <c r="BW932" s="3"/>
      <c r="BX932" s="3"/>
      <c r="BY932" s="9"/>
      <c r="BZ932" s="9"/>
      <c r="CA932" s="3"/>
      <c r="CB932" s="3"/>
      <c r="CC932" s="8"/>
      <c r="CD932" s="8"/>
      <c r="CE932" s="8"/>
      <c r="CF932" s="8"/>
      <c r="CG932" s="8"/>
      <c r="CH932" s="8"/>
      <c r="CI932" s="8"/>
      <c r="CJ932" s="8"/>
      <c r="CK932" s="8"/>
      <c r="CL932" s="8"/>
      <c r="CM932" s="8"/>
      <c r="CN932" s="8"/>
      <c r="CO932" s="8"/>
      <c r="CP932" s="8"/>
      <c r="CQ932" s="8"/>
      <c r="CR932" s="8"/>
      <c r="CS932" s="8"/>
      <c r="CT932" s="8"/>
      <c r="CU932" s="8"/>
      <c r="CV932" s="8"/>
      <c r="CW932" s="8"/>
      <c r="CX932" s="8"/>
      <c r="CY932" s="8"/>
      <c r="CZ932" s="8"/>
      <c r="DA932" s="8"/>
      <c r="DB932" s="8"/>
      <c r="DC932" s="8"/>
      <c r="DD932" s="8"/>
      <c r="DE932" s="8"/>
      <c r="DF932" s="8"/>
      <c r="DG932" s="8"/>
      <c r="DH932" s="8"/>
      <c r="DI932" s="8"/>
      <c r="DJ932" s="8"/>
      <c r="DK932" s="8"/>
      <c r="DL932" s="8"/>
      <c r="DM932" s="8"/>
      <c r="DN932" s="8"/>
      <c r="DO932" s="8"/>
      <c r="DP932" s="8"/>
      <c r="DQ932" s="8"/>
      <c r="DR932" s="8"/>
      <c r="DS932" s="8"/>
      <c r="DT932" s="8"/>
    </row>
    <row r="933" spans="1:124" ht="16" x14ac:dyDescent="0.2">
      <c r="A933" s="20"/>
      <c r="B933" s="2"/>
      <c r="C933" s="3"/>
      <c r="D933" s="4"/>
      <c r="E933" s="3"/>
      <c r="F933" s="3"/>
      <c r="G933" s="5"/>
      <c r="H933" s="3"/>
      <c r="I933" s="3"/>
      <c r="J933" s="3"/>
      <c r="K933" s="3"/>
      <c r="L933" s="6"/>
      <c r="M933" s="3"/>
      <c r="N933" s="3"/>
      <c r="O933" s="7"/>
      <c r="P933" s="20"/>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3"/>
      <c r="BC933" s="3"/>
      <c r="BD933" s="8"/>
      <c r="BE933" s="8"/>
      <c r="BF933" s="8"/>
      <c r="BG933" s="3"/>
      <c r="BH933" s="3"/>
      <c r="BI933" s="8"/>
      <c r="BJ933" s="8"/>
      <c r="BK933" s="3"/>
      <c r="BL933" s="3"/>
      <c r="BM933" s="8"/>
      <c r="BN933" s="8"/>
      <c r="BO933" s="3"/>
      <c r="BP933" s="3"/>
      <c r="BQ933" s="8"/>
      <c r="BR933" s="8"/>
      <c r="BS933" s="3"/>
      <c r="BT933" s="3"/>
      <c r="BU933" s="8"/>
      <c r="BV933" s="8"/>
      <c r="BW933" s="3"/>
      <c r="BX933" s="3"/>
      <c r="BY933" s="9"/>
      <c r="BZ933" s="9"/>
      <c r="CA933" s="3"/>
      <c r="CB933" s="3"/>
      <c r="CC933" s="8"/>
      <c r="CD933" s="8"/>
      <c r="CE933" s="8"/>
      <c r="CF933" s="8"/>
      <c r="CG933" s="8"/>
      <c r="CH933" s="8"/>
      <c r="CI933" s="8"/>
      <c r="CJ933" s="8"/>
      <c r="CK933" s="8"/>
      <c r="CL933" s="8"/>
      <c r="CM933" s="8"/>
      <c r="CN933" s="8"/>
      <c r="CO933" s="8"/>
      <c r="CP933" s="8"/>
      <c r="CQ933" s="8"/>
      <c r="CR933" s="8"/>
      <c r="CS933" s="8"/>
      <c r="CT933" s="8"/>
      <c r="CU933" s="8"/>
      <c r="CV933" s="8"/>
      <c r="CW933" s="8"/>
      <c r="CX933" s="8"/>
      <c r="CY933" s="8"/>
      <c r="CZ933" s="8"/>
      <c r="DA933" s="8"/>
      <c r="DB933" s="8"/>
      <c r="DC933" s="8"/>
      <c r="DD933" s="8"/>
      <c r="DE933" s="8"/>
      <c r="DF933" s="8"/>
      <c r="DG933" s="8"/>
      <c r="DH933" s="8"/>
      <c r="DI933" s="8"/>
      <c r="DJ933" s="8"/>
      <c r="DK933" s="8"/>
      <c r="DL933" s="8"/>
      <c r="DM933" s="8"/>
      <c r="DN933" s="8"/>
      <c r="DO933" s="8"/>
      <c r="DP933" s="8"/>
      <c r="DQ933" s="8"/>
      <c r="DR933" s="8"/>
      <c r="DS933" s="8"/>
      <c r="DT933" s="8"/>
    </row>
    <row r="934" spans="1:124" ht="16" x14ac:dyDescent="0.2">
      <c r="A934" s="20"/>
      <c r="B934" s="2"/>
      <c r="C934" s="3"/>
      <c r="D934" s="4"/>
      <c r="E934" s="3"/>
      <c r="F934" s="3"/>
      <c r="G934" s="5"/>
      <c r="H934" s="3"/>
      <c r="I934" s="3"/>
      <c r="J934" s="3"/>
      <c r="K934" s="3"/>
      <c r="L934" s="6"/>
      <c r="M934" s="3"/>
      <c r="N934" s="3"/>
      <c r="O934" s="7"/>
      <c r="P934" s="20"/>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3"/>
      <c r="BC934" s="3"/>
      <c r="BD934" s="8"/>
      <c r="BE934" s="8"/>
      <c r="BF934" s="8"/>
      <c r="BG934" s="3"/>
      <c r="BH934" s="3"/>
      <c r="BI934" s="8"/>
      <c r="BJ934" s="8"/>
      <c r="BK934" s="3"/>
      <c r="BL934" s="3"/>
      <c r="BM934" s="8"/>
      <c r="BN934" s="8"/>
      <c r="BO934" s="3"/>
      <c r="BP934" s="3"/>
      <c r="BQ934" s="8"/>
      <c r="BR934" s="8"/>
      <c r="BS934" s="3"/>
      <c r="BT934" s="3"/>
      <c r="BU934" s="8"/>
      <c r="BV934" s="8"/>
      <c r="BW934" s="3"/>
      <c r="BX934" s="3"/>
      <c r="BY934" s="9"/>
      <c r="BZ934" s="9"/>
      <c r="CA934" s="3"/>
      <c r="CB934" s="3"/>
      <c r="CC934" s="8"/>
      <c r="CD934" s="8"/>
      <c r="CE934" s="8"/>
      <c r="CF934" s="8"/>
      <c r="CG934" s="8"/>
      <c r="CH934" s="8"/>
      <c r="CI934" s="8"/>
      <c r="CJ934" s="8"/>
      <c r="CK934" s="8"/>
      <c r="CL934" s="8"/>
      <c r="CM934" s="8"/>
      <c r="CN934" s="8"/>
      <c r="CO934" s="8"/>
      <c r="CP934" s="8"/>
      <c r="CQ934" s="8"/>
      <c r="CR934" s="8"/>
      <c r="CS934" s="8"/>
      <c r="CT934" s="8"/>
      <c r="CU934" s="8"/>
      <c r="CV934" s="8"/>
      <c r="CW934" s="8"/>
      <c r="CX934" s="8"/>
      <c r="CY934" s="8"/>
      <c r="CZ934" s="8"/>
      <c r="DA934" s="8"/>
      <c r="DB934" s="8"/>
      <c r="DC934" s="8"/>
      <c r="DD934" s="8"/>
      <c r="DE934" s="8"/>
      <c r="DF934" s="8"/>
      <c r="DG934" s="8"/>
      <c r="DH934" s="8"/>
      <c r="DI934" s="8"/>
      <c r="DJ934" s="8"/>
      <c r="DK934" s="8"/>
      <c r="DL934" s="8"/>
      <c r="DM934" s="8"/>
      <c r="DN934" s="8"/>
      <c r="DO934" s="8"/>
      <c r="DP934" s="8"/>
      <c r="DQ934" s="8"/>
      <c r="DR934" s="8"/>
      <c r="DS934" s="8"/>
      <c r="DT934" s="8"/>
    </row>
    <row r="935" spans="1:124" ht="16" x14ac:dyDescent="0.2">
      <c r="A935" s="20"/>
      <c r="B935" s="2"/>
      <c r="C935" s="3"/>
      <c r="D935" s="4"/>
      <c r="E935" s="3"/>
      <c r="F935" s="3"/>
      <c r="G935" s="5"/>
      <c r="H935" s="3"/>
      <c r="I935" s="3"/>
      <c r="J935" s="3"/>
      <c r="K935" s="3"/>
      <c r="L935" s="6"/>
      <c r="M935" s="3"/>
      <c r="N935" s="3"/>
      <c r="O935" s="7"/>
      <c r="P935" s="20"/>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3"/>
      <c r="BC935" s="3"/>
      <c r="BD935" s="8"/>
      <c r="BE935" s="8"/>
      <c r="BF935" s="8"/>
      <c r="BG935" s="3"/>
      <c r="BH935" s="3"/>
      <c r="BI935" s="8"/>
      <c r="BJ935" s="8"/>
      <c r="BK935" s="3"/>
      <c r="BL935" s="3"/>
      <c r="BM935" s="8"/>
      <c r="BN935" s="8"/>
      <c r="BO935" s="3"/>
      <c r="BP935" s="3"/>
      <c r="BQ935" s="8"/>
      <c r="BR935" s="8"/>
      <c r="BS935" s="3"/>
      <c r="BT935" s="3"/>
      <c r="BU935" s="8"/>
      <c r="BV935" s="8"/>
      <c r="BW935" s="3"/>
      <c r="BX935" s="3"/>
      <c r="BY935" s="9"/>
      <c r="BZ935" s="9"/>
      <c r="CA935" s="3"/>
      <c r="CB935" s="3"/>
      <c r="CC935" s="8"/>
      <c r="CD935" s="8"/>
      <c r="CE935" s="8"/>
      <c r="CF935" s="8"/>
      <c r="CG935" s="8"/>
      <c r="CH935" s="8"/>
      <c r="CI935" s="8"/>
      <c r="CJ935" s="8"/>
      <c r="CK935" s="8"/>
      <c r="CL935" s="8"/>
      <c r="CM935" s="8"/>
      <c r="CN935" s="8"/>
      <c r="CO935" s="8"/>
      <c r="CP935" s="8"/>
      <c r="CQ935" s="8"/>
      <c r="CR935" s="8"/>
      <c r="CS935" s="8"/>
      <c r="CT935" s="8"/>
      <c r="CU935" s="8"/>
      <c r="CV935" s="8"/>
      <c r="CW935" s="8"/>
      <c r="CX935" s="8"/>
      <c r="CY935" s="8"/>
      <c r="CZ935" s="8"/>
      <c r="DA935" s="8"/>
      <c r="DB935" s="8"/>
      <c r="DC935" s="8"/>
      <c r="DD935" s="8"/>
      <c r="DE935" s="8"/>
      <c r="DF935" s="8"/>
      <c r="DG935" s="8"/>
      <c r="DH935" s="8"/>
      <c r="DI935" s="8"/>
      <c r="DJ935" s="8"/>
      <c r="DK935" s="8"/>
      <c r="DL935" s="8"/>
      <c r="DM935" s="8"/>
      <c r="DN935" s="8"/>
      <c r="DO935" s="8"/>
      <c r="DP935" s="8"/>
      <c r="DQ935" s="8"/>
      <c r="DR935" s="8"/>
      <c r="DS935" s="8"/>
      <c r="DT935" s="8"/>
    </row>
    <row r="936" spans="1:124" ht="16" x14ac:dyDescent="0.2">
      <c r="A936" s="20"/>
      <c r="B936" s="2"/>
      <c r="C936" s="3"/>
      <c r="D936" s="4"/>
      <c r="E936" s="3"/>
      <c r="F936" s="3"/>
      <c r="G936" s="5"/>
      <c r="H936" s="3"/>
      <c r="I936" s="3"/>
      <c r="J936" s="3"/>
      <c r="K936" s="3"/>
      <c r="L936" s="6"/>
      <c r="M936" s="3"/>
      <c r="N936" s="3"/>
      <c r="O936" s="7"/>
      <c r="P936" s="20"/>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3"/>
      <c r="BC936" s="3"/>
      <c r="BD936" s="8"/>
      <c r="BE936" s="8"/>
      <c r="BF936" s="8"/>
      <c r="BG936" s="3"/>
      <c r="BH936" s="3"/>
      <c r="BI936" s="8"/>
      <c r="BJ936" s="8"/>
      <c r="BK936" s="3"/>
      <c r="BL936" s="3"/>
      <c r="BM936" s="8"/>
      <c r="BN936" s="8"/>
      <c r="BO936" s="3"/>
      <c r="BP936" s="3"/>
      <c r="BQ936" s="8"/>
      <c r="BR936" s="8"/>
      <c r="BS936" s="3"/>
      <c r="BT936" s="3"/>
      <c r="BU936" s="8"/>
      <c r="BV936" s="8"/>
      <c r="BW936" s="3"/>
      <c r="BX936" s="3"/>
      <c r="BY936" s="9"/>
      <c r="BZ936" s="9"/>
      <c r="CA936" s="3"/>
      <c r="CB936" s="3"/>
      <c r="CC936" s="8"/>
      <c r="CD936" s="8"/>
      <c r="CE936" s="8"/>
      <c r="CF936" s="8"/>
      <c r="CG936" s="8"/>
      <c r="CH936" s="8"/>
      <c r="CI936" s="8"/>
      <c r="CJ936" s="8"/>
      <c r="CK936" s="8"/>
      <c r="CL936" s="8"/>
      <c r="CM936" s="8"/>
      <c r="CN936" s="8"/>
      <c r="CO936" s="8"/>
      <c r="CP936" s="8"/>
      <c r="CQ936" s="8"/>
      <c r="CR936" s="8"/>
      <c r="CS936" s="8"/>
      <c r="CT936" s="8"/>
      <c r="CU936" s="8"/>
      <c r="CV936" s="8"/>
      <c r="CW936" s="8"/>
      <c r="CX936" s="8"/>
      <c r="CY936" s="8"/>
      <c r="CZ936" s="8"/>
      <c r="DA936" s="8"/>
      <c r="DB936" s="8"/>
      <c r="DC936" s="8"/>
      <c r="DD936" s="8"/>
      <c r="DE936" s="8"/>
      <c r="DF936" s="8"/>
      <c r="DG936" s="8"/>
      <c r="DH936" s="8"/>
      <c r="DI936" s="8"/>
      <c r="DJ936" s="8"/>
      <c r="DK936" s="8"/>
      <c r="DL936" s="8"/>
      <c r="DM936" s="8"/>
      <c r="DN936" s="8"/>
      <c r="DO936" s="8"/>
      <c r="DP936" s="8"/>
      <c r="DQ936" s="8"/>
      <c r="DR936" s="8"/>
      <c r="DS936" s="8"/>
      <c r="DT936" s="8"/>
    </row>
    <row r="937" spans="1:124" ht="16" x14ac:dyDescent="0.2">
      <c r="A937" s="20"/>
      <c r="B937" s="2"/>
      <c r="C937" s="3"/>
      <c r="D937" s="4"/>
      <c r="E937" s="3"/>
      <c r="F937" s="3"/>
      <c r="G937" s="5"/>
      <c r="H937" s="3"/>
      <c r="I937" s="3"/>
      <c r="J937" s="3"/>
      <c r="K937" s="3"/>
      <c r="L937" s="6"/>
      <c r="M937" s="3"/>
      <c r="N937" s="3"/>
      <c r="O937" s="7"/>
      <c r="P937" s="20"/>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3"/>
      <c r="BC937" s="3"/>
      <c r="BD937" s="8"/>
      <c r="BE937" s="8"/>
      <c r="BF937" s="8"/>
      <c r="BG937" s="3"/>
      <c r="BH937" s="3"/>
      <c r="BI937" s="8"/>
      <c r="BJ937" s="8"/>
      <c r="BK937" s="3"/>
      <c r="BL937" s="3"/>
      <c r="BM937" s="8"/>
      <c r="BN937" s="8"/>
      <c r="BO937" s="3"/>
      <c r="BP937" s="3"/>
      <c r="BQ937" s="8"/>
      <c r="BR937" s="8"/>
      <c r="BS937" s="3"/>
      <c r="BT937" s="3"/>
      <c r="BU937" s="8"/>
      <c r="BV937" s="8"/>
      <c r="BW937" s="3"/>
      <c r="BX937" s="3"/>
      <c r="BY937" s="9"/>
      <c r="BZ937" s="9"/>
      <c r="CA937" s="3"/>
      <c r="CB937" s="3"/>
      <c r="CC937" s="8"/>
      <c r="CD937" s="8"/>
      <c r="CE937" s="8"/>
      <c r="CF937" s="8"/>
      <c r="CG937" s="8"/>
      <c r="CH937" s="8"/>
      <c r="CI937" s="8"/>
      <c r="CJ937" s="8"/>
      <c r="CK937" s="8"/>
      <c r="CL937" s="8"/>
      <c r="CM937" s="8"/>
      <c r="CN937" s="8"/>
      <c r="CO937" s="8"/>
      <c r="CP937" s="8"/>
      <c r="CQ937" s="8"/>
      <c r="CR937" s="8"/>
      <c r="CS937" s="8"/>
      <c r="CT937" s="8"/>
      <c r="CU937" s="8"/>
      <c r="CV937" s="8"/>
      <c r="CW937" s="8"/>
      <c r="CX937" s="8"/>
      <c r="CY937" s="8"/>
      <c r="CZ937" s="8"/>
      <c r="DA937" s="8"/>
      <c r="DB937" s="8"/>
      <c r="DC937" s="8"/>
      <c r="DD937" s="8"/>
      <c r="DE937" s="8"/>
      <c r="DF937" s="8"/>
      <c r="DG937" s="8"/>
      <c r="DH937" s="8"/>
      <c r="DI937" s="8"/>
      <c r="DJ937" s="8"/>
      <c r="DK937" s="8"/>
      <c r="DL937" s="8"/>
      <c r="DM937" s="8"/>
      <c r="DN937" s="8"/>
      <c r="DO937" s="8"/>
      <c r="DP937" s="8"/>
      <c r="DQ937" s="8"/>
      <c r="DR937" s="8"/>
      <c r="DS937" s="8"/>
      <c r="DT937" s="8"/>
    </row>
    <row r="938" spans="1:124" ht="16" x14ac:dyDescent="0.2">
      <c r="A938" s="20"/>
      <c r="B938" s="2"/>
      <c r="C938" s="3"/>
      <c r="D938" s="4"/>
      <c r="E938" s="3"/>
      <c r="F938" s="3"/>
      <c r="G938" s="5"/>
      <c r="H938" s="3"/>
      <c r="I938" s="3"/>
      <c r="J938" s="3"/>
      <c r="K938" s="3"/>
      <c r="L938" s="6"/>
      <c r="M938" s="3"/>
      <c r="N938" s="3"/>
      <c r="O938" s="7"/>
      <c r="P938" s="20"/>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3"/>
      <c r="BC938" s="3"/>
      <c r="BD938" s="8"/>
      <c r="BE938" s="8"/>
      <c r="BF938" s="8"/>
      <c r="BG938" s="3"/>
      <c r="BH938" s="3"/>
      <c r="BI938" s="8"/>
      <c r="BJ938" s="8"/>
      <c r="BK938" s="3"/>
      <c r="BL938" s="3"/>
      <c r="BM938" s="8"/>
      <c r="BN938" s="8"/>
      <c r="BO938" s="3"/>
      <c r="BP938" s="3"/>
      <c r="BQ938" s="8"/>
      <c r="BR938" s="8"/>
      <c r="BS938" s="3"/>
      <c r="BT938" s="3"/>
      <c r="BU938" s="8"/>
      <c r="BV938" s="8"/>
      <c r="BW938" s="3"/>
      <c r="BX938" s="3"/>
      <c r="BY938" s="9"/>
      <c r="BZ938" s="9"/>
      <c r="CA938" s="3"/>
      <c r="CB938" s="3"/>
      <c r="CC938" s="8"/>
      <c r="CD938" s="8"/>
      <c r="CE938" s="8"/>
      <c r="CF938" s="8"/>
      <c r="CG938" s="8"/>
      <c r="CH938" s="8"/>
      <c r="CI938" s="8"/>
      <c r="CJ938" s="8"/>
      <c r="CK938" s="8"/>
      <c r="CL938" s="8"/>
      <c r="CM938" s="8"/>
      <c r="CN938" s="8"/>
      <c r="CO938" s="8"/>
      <c r="CP938" s="8"/>
      <c r="CQ938" s="8"/>
      <c r="CR938" s="8"/>
      <c r="CS938" s="8"/>
      <c r="CT938" s="8"/>
      <c r="CU938" s="8"/>
      <c r="CV938" s="8"/>
      <c r="CW938" s="8"/>
      <c r="CX938" s="8"/>
      <c r="CY938" s="8"/>
      <c r="CZ938" s="8"/>
      <c r="DA938" s="8"/>
      <c r="DB938" s="8"/>
      <c r="DC938" s="8"/>
      <c r="DD938" s="8"/>
      <c r="DE938" s="8"/>
      <c r="DF938" s="8"/>
      <c r="DG938" s="8"/>
      <c r="DH938" s="8"/>
      <c r="DI938" s="8"/>
      <c r="DJ938" s="8"/>
      <c r="DK938" s="8"/>
      <c r="DL938" s="8"/>
      <c r="DM938" s="8"/>
      <c r="DN938" s="8"/>
      <c r="DO938" s="8"/>
      <c r="DP938" s="8"/>
      <c r="DQ938" s="8"/>
      <c r="DR938" s="8"/>
      <c r="DS938" s="8"/>
      <c r="DT938" s="8"/>
    </row>
    <row r="939" spans="1:124" ht="16" x14ac:dyDescent="0.2">
      <c r="A939" s="20"/>
      <c r="B939" s="2"/>
      <c r="C939" s="3"/>
      <c r="D939" s="4"/>
      <c r="E939" s="3"/>
      <c r="F939" s="3"/>
      <c r="G939" s="5"/>
      <c r="H939" s="3"/>
      <c r="I939" s="3"/>
      <c r="J939" s="3"/>
      <c r="K939" s="3"/>
      <c r="L939" s="6"/>
      <c r="M939" s="3"/>
      <c r="N939" s="3"/>
      <c r="O939" s="7"/>
      <c r="P939" s="20"/>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3"/>
      <c r="BC939" s="3"/>
      <c r="BD939" s="8"/>
      <c r="BE939" s="8"/>
      <c r="BF939" s="8"/>
      <c r="BG939" s="3"/>
      <c r="BH939" s="3"/>
      <c r="BI939" s="8"/>
      <c r="BJ939" s="8"/>
      <c r="BK939" s="3"/>
      <c r="BL939" s="3"/>
      <c r="BM939" s="8"/>
      <c r="BN939" s="8"/>
      <c r="BO939" s="3"/>
      <c r="BP939" s="3"/>
      <c r="BQ939" s="8"/>
      <c r="BR939" s="8"/>
      <c r="BS939" s="3"/>
      <c r="BT939" s="3"/>
      <c r="BU939" s="8"/>
      <c r="BV939" s="8"/>
      <c r="BW939" s="3"/>
      <c r="BX939" s="3"/>
      <c r="BY939" s="9"/>
      <c r="BZ939" s="9"/>
      <c r="CA939" s="3"/>
      <c r="CB939" s="3"/>
      <c r="CC939" s="8"/>
      <c r="CD939" s="8"/>
      <c r="CE939" s="8"/>
      <c r="CF939" s="8"/>
      <c r="CG939" s="8"/>
      <c r="CH939" s="8"/>
      <c r="CI939" s="8"/>
      <c r="CJ939" s="8"/>
      <c r="CK939" s="8"/>
      <c r="CL939" s="8"/>
      <c r="CM939" s="8"/>
      <c r="CN939" s="8"/>
      <c r="CO939" s="8"/>
      <c r="CP939" s="8"/>
      <c r="CQ939" s="8"/>
      <c r="CR939" s="8"/>
      <c r="CS939" s="8"/>
      <c r="CT939" s="8"/>
      <c r="CU939" s="8"/>
      <c r="CV939" s="8"/>
      <c r="CW939" s="8"/>
      <c r="CX939" s="8"/>
      <c r="CY939" s="8"/>
      <c r="CZ939" s="8"/>
      <c r="DA939" s="8"/>
      <c r="DB939" s="8"/>
      <c r="DC939" s="8"/>
      <c r="DD939" s="8"/>
      <c r="DE939" s="8"/>
      <c r="DF939" s="8"/>
      <c r="DG939" s="8"/>
      <c r="DH939" s="8"/>
      <c r="DI939" s="8"/>
      <c r="DJ939" s="8"/>
      <c r="DK939" s="8"/>
      <c r="DL939" s="8"/>
      <c r="DM939" s="8"/>
      <c r="DN939" s="8"/>
      <c r="DO939" s="8"/>
      <c r="DP939" s="8"/>
      <c r="DQ939" s="8"/>
      <c r="DR939" s="8"/>
      <c r="DS939" s="8"/>
      <c r="DT939" s="8"/>
    </row>
    <row r="940" spans="1:124" ht="16" x14ac:dyDescent="0.2">
      <c r="A940" s="20"/>
      <c r="B940" s="2"/>
      <c r="C940" s="3"/>
      <c r="D940" s="4"/>
      <c r="E940" s="3"/>
      <c r="F940" s="3"/>
      <c r="G940" s="5"/>
      <c r="H940" s="3"/>
      <c r="I940" s="3"/>
      <c r="J940" s="3"/>
      <c r="K940" s="3"/>
      <c r="L940" s="6"/>
      <c r="M940" s="3"/>
      <c r="N940" s="3"/>
      <c r="O940" s="7"/>
      <c r="P940" s="20"/>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3"/>
      <c r="BC940" s="3"/>
      <c r="BD940" s="8"/>
      <c r="BE940" s="8"/>
      <c r="BF940" s="8"/>
      <c r="BG940" s="3"/>
      <c r="BH940" s="3"/>
      <c r="BI940" s="8"/>
      <c r="BJ940" s="8"/>
      <c r="BK940" s="3"/>
      <c r="BL940" s="3"/>
      <c r="BM940" s="8"/>
      <c r="BN940" s="8"/>
      <c r="BO940" s="3"/>
      <c r="BP940" s="3"/>
      <c r="BQ940" s="8"/>
      <c r="BR940" s="8"/>
      <c r="BS940" s="3"/>
      <c r="BT940" s="3"/>
      <c r="BU940" s="8"/>
      <c r="BV940" s="8"/>
      <c r="BW940" s="3"/>
      <c r="BX940" s="3"/>
      <c r="BY940" s="9"/>
      <c r="BZ940" s="9"/>
      <c r="CA940" s="3"/>
      <c r="CB940" s="3"/>
      <c r="CC940" s="8"/>
      <c r="CD940" s="8"/>
      <c r="CE940" s="8"/>
      <c r="CF940" s="8"/>
      <c r="CG940" s="8"/>
      <c r="CH940" s="8"/>
      <c r="CI940" s="8"/>
      <c r="CJ940" s="8"/>
      <c r="CK940" s="8"/>
      <c r="CL940" s="8"/>
      <c r="CM940" s="8"/>
      <c r="CN940" s="8"/>
      <c r="CO940" s="8"/>
      <c r="CP940" s="8"/>
      <c r="CQ940" s="8"/>
      <c r="CR940" s="8"/>
      <c r="CS940" s="8"/>
      <c r="CT940" s="8"/>
      <c r="CU940" s="8"/>
      <c r="CV940" s="8"/>
      <c r="CW940" s="8"/>
      <c r="CX940" s="8"/>
      <c r="CY940" s="8"/>
      <c r="CZ940" s="8"/>
      <c r="DA940" s="8"/>
      <c r="DB940" s="8"/>
      <c r="DC940" s="8"/>
      <c r="DD940" s="8"/>
      <c r="DE940" s="8"/>
      <c r="DF940" s="8"/>
      <c r="DG940" s="8"/>
      <c r="DH940" s="8"/>
      <c r="DI940" s="8"/>
      <c r="DJ940" s="8"/>
      <c r="DK940" s="8"/>
      <c r="DL940" s="8"/>
      <c r="DM940" s="8"/>
      <c r="DN940" s="8"/>
      <c r="DO940" s="8"/>
      <c r="DP940" s="8"/>
      <c r="DQ940" s="8"/>
      <c r="DR940" s="8"/>
      <c r="DS940" s="8"/>
      <c r="DT940" s="8"/>
    </row>
    <row r="941" spans="1:124" ht="16" x14ac:dyDescent="0.2">
      <c r="A941" s="20"/>
      <c r="B941" s="2"/>
      <c r="C941" s="3"/>
      <c r="D941" s="4"/>
      <c r="E941" s="3"/>
      <c r="F941" s="3"/>
      <c r="G941" s="5"/>
      <c r="H941" s="3"/>
      <c r="I941" s="3"/>
      <c r="J941" s="3"/>
      <c r="K941" s="3"/>
      <c r="L941" s="6"/>
      <c r="M941" s="3"/>
      <c r="N941" s="3"/>
      <c r="O941" s="7"/>
      <c r="P941" s="20"/>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3"/>
      <c r="BC941" s="3"/>
      <c r="BD941" s="8"/>
      <c r="BE941" s="8"/>
      <c r="BF941" s="8"/>
      <c r="BG941" s="3"/>
      <c r="BH941" s="3"/>
      <c r="BI941" s="8"/>
      <c r="BJ941" s="8"/>
      <c r="BK941" s="3"/>
      <c r="BL941" s="3"/>
      <c r="BM941" s="8"/>
      <c r="BN941" s="8"/>
      <c r="BO941" s="3"/>
      <c r="BP941" s="3"/>
      <c r="BQ941" s="8"/>
      <c r="BR941" s="8"/>
      <c r="BS941" s="3"/>
      <c r="BT941" s="3"/>
      <c r="BU941" s="8"/>
      <c r="BV941" s="8"/>
      <c r="BW941" s="3"/>
      <c r="BX941" s="3"/>
      <c r="BY941" s="9"/>
      <c r="BZ941" s="9"/>
      <c r="CA941" s="3"/>
      <c r="CB941" s="3"/>
      <c r="CC941" s="8"/>
      <c r="CD941" s="8"/>
      <c r="CE941" s="8"/>
      <c r="CF941" s="8"/>
      <c r="CG941" s="8"/>
      <c r="CH941" s="8"/>
      <c r="CI941" s="8"/>
      <c r="CJ941" s="8"/>
      <c r="CK941" s="8"/>
      <c r="CL941" s="8"/>
      <c r="CM941" s="8"/>
      <c r="CN941" s="8"/>
      <c r="CO941" s="8"/>
      <c r="CP941" s="8"/>
      <c r="CQ941" s="8"/>
      <c r="CR941" s="8"/>
      <c r="CS941" s="8"/>
      <c r="CT941" s="8"/>
      <c r="CU941" s="8"/>
      <c r="CV941" s="8"/>
      <c r="CW941" s="8"/>
      <c r="CX941" s="8"/>
      <c r="CY941" s="8"/>
      <c r="CZ941" s="8"/>
      <c r="DA941" s="8"/>
      <c r="DB941" s="8"/>
      <c r="DC941" s="8"/>
      <c r="DD941" s="8"/>
      <c r="DE941" s="8"/>
      <c r="DF941" s="8"/>
      <c r="DG941" s="8"/>
      <c r="DH941" s="8"/>
      <c r="DI941" s="8"/>
      <c r="DJ941" s="8"/>
      <c r="DK941" s="8"/>
      <c r="DL941" s="8"/>
      <c r="DM941" s="8"/>
      <c r="DN941" s="8"/>
      <c r="DO941" s="8"/>
      <c r="DP941" s="8"/>
      <c r="DQ941" s="8"/>
      <c r="DR941" s="8"/>
      <c r="DS941" s="8"/>
      <c r="DT941" s="8"/>
    </row>
    <row r="942" spans="1:124" ht="16" x14ac:dyDescent="0.2">
      <c r="A942" s="20"/>
      <c r="B942" s="2"/>
      <c r="C942" s="3"/>
      <c r="D942" s="4"/>
      <c r="E942" s="3"/>
      <c r="F942" s="3"/>
      <c r="G942" s="5"/>
      <c r="H942" s="3"/>
      <c r="I942" s="3"/>
      <c r="J942" s="3"/>
      <c r="K942" s="3"/>
      <c r="L942" s="6"/>
      <c r="M942" s="3"/>
      <c r="N942" s="3"/>
      <c r="O942" s="7"/>
      <c r="P942" s="20"/>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3"/>
      <c r="BC942" s="3"/>
      <c r="BD942" s="8"/>
      <c r="BE942" s="8"/>
      <c r="BF942" s="8"/>
      <c r="BG942" s="3"/>
      <c r="BH942" s="3"/>
      <c r="BI942" s="8"/>
      <c r="BJ942" s="8"/>
      <c r="BK942" s="3"/>
      <c r="BL942" s="3"/>
      <c r="BM942" s="8"/>
      <c r="BN942" s="8"/>
      <c r="BO942" s="3"/>
      <c r="BP942" s="3"/>
      <c r="BQ942" s="8"/>
      <c r="BR942" s="8"/>
      <c r="BS942" s="3"/>
      <c r="BT942" s="3"/>
      <c r="BU942" s="8"/>
      <c r="BV942" s="8"/>
      <c r="BW942" s="3"/>
      <c r="BX942" s="3"/>
      <c r="BY942" s="9"/>
      <c r="BZ942" s="9"/>
      <c r="CA942" s="3"/>
      <c r="CB942" s="3"/>
      <c r="CC942" s="8"/>
      <c r="CD942" s="8"/>
      <c r="CE942" s="8"/>
      <c r="CF942" s="8"/>
      <c r="CG942" s="8"/>
      <c r="CH942" s="8"/>
      <c r="CI942" s="8"/>
      <c r="CJ942" s="8"/>
      <c r="CK942" s="8"/>
      <c r="CL942" s="8"/>
      <c r="CM942" s="8"/>
      <c r="CN942" s="8"/>
      <c r="CO942" s="8"/>
      <c r="CP942" s="8"/>
      <c r="CQ942" s="8"/>
      <c r="CR942" s="8"/>
      <c r="CS942" s="8"/>
      <c r="CT942" s="8"/>
      <c r="CU942" s="8"/>
      <c r="CV942" s="8"/>
      <c r="CW942" s="8"/>
      <c r="CX942" s="8"/>
      <c r="CY942" s="8"/>
      <c r="CZ942" s="8"/>
      <c r="DA942" s="8"/>
      <c r="DB942" s="8"/>
      <c r="DC942" s="8"/>
      <c r="DD942" s="8"/>
      <c r="DE942" s="8"/>
      <c r="DF942" s="8"/>
      <c r="DG942" s="8"/>
      <c r="DH942" s="8"/>
      <c r="DI942" s="8"/>
      <c r="DJ942" s="8"/>
      <c r="DK942" s="8"/>
      <c r="DL942" s="8"/>
      <c r="DM942" s="8"/>
      <c r="DN942" s="8"/>
      <c r="DO942" s="8"/>
      <c r="DP942" s="8"/>
      <c r="DQ942" s="8"/>
      <c r="DR942" s="8"/>
      <c r="DS942" s="8"/>
      <c r="DT942" s="8"/>
    </row>
    <row r="943" spans="1:124" ht="16" x14ac:dyDescent="0.2">
      <c r="A943" s="20"/>
      <c r="B943" s="2"/>
      <c r="C943" s="3"/>
      <c r="D943" s="4"/>
      <c r="E943" s="3"/>
      <c r="F943" s="3"/>
      <c r="G943" s="5"/>
      <c r="H943" s="3"/>
      <c r="I943" s="3"/>
      <c r="J943" s="3"/>
      <c r="K943" s="3"/>
      <c r="L943" s="6"/>
      <c r="M943" s="3"/>
      <c r="N943" s="3"/>
      <c r="O943" s="7"/>
      <c r="P943" s="20"/>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3"/>
      <c r="BC943" s="3"/>
      <c r="BD943" s="8"/>
      <c r="BE943" s="8"/>
      <c r="BF943" s="8"/>
      <c r="BG943" s="3"/>
      <c r="BH943" s="3"/>
      <c r="BI943" s="8"/>
      <c r="BJ943" s="8"/>
      <c r="BK943" s="3"/>
      <c r="BL943" s="3"/>
      <c r="BM943" s="8"/>
      <c r="BN943" s="8"/>
      <c r="BO943" s="3"/>
      <c r="BP943" s="3"/>
      <c r="BQ943" s="8"/>
      <c r="BR943" s="8"/>
      <c r="BS943" s="3"/>
      <c r="BT943" s="3"/>
      <c r="BU943" s="8"/>
      <c r="BV943" s="8"/>
      <c r="BW943" s="3"/>
      <c r="BX943" s="3"/>
      <c r="BY943" s="9"/>
      <c r="BZ943" s="9"/>
      <c r="CA943" s="3"/>
      <c r="CB943" s="3"/>
      <c r="CC943" s="8"/>
      <c r="CD943" s="8"/>
      <c r="CE943" s="8"/>
      <c r="CF943" s="8"/>
      <c r="CG943" s="8"/>
      <c r="CH943" s="8"/>
      <c r="CI943" s="8"/>
      <c r="CJ943" s="8"/>
      <c r="CK943" s="8"/>
      <c r="CL943" s="8"/>
      <c r="CM943" s="8"/>
      <c r="CN943" s="8"/>
      <c r="CO943" s="8"/>
      <c r="CP943" s="8"/>
      <c r="CQ943" s="8"/>
      <c r="CR943" s="8"/>
      <c r="CS943" s="8"/>
      <c r="CT943" s="8"/>
      <c r="CU943" s="8"/>
      <c r="CV943" s="8"/>
      <c r="CW943" s="8"/>
      <c r="CX943" s="8"/>
      <c r="CY943" s="8"/>
      <c r="CZ943" s="8"/>
      <c r="DA943" s="8"/>
      <c r="DB943" s="8"/>
      <c r="DC943" s="8"/>
      <c r="DD943" s="8"/>
      <c r="DE943" s="8"/>
      <c r="DF943" s="8"/>
      <c r="DG943" s="8"/>
      <c r="DH943" s="8"/>
      <c r="DI943" s="8"/>
      <c r="DJ943" s="8"/>
      <c r="DK943" s="8"/>
      <c r="DL943" s="8"/>
      <c r="DM943" s="8"/>
      <c r="DN943" s="8"/>
      <c r="DO943" s="8"/>
      <c r="DP943" s="8"/>
      <c r="DQ943" s="8"/>
      <c r="DR943" s="8"/>
      <c r="DS943" s="8"/>
      <c r="DT943" s="8"/>
    </row>
    <row r="944" spans="1:124" ht="16" x14ac:dyDescent="0.2">
      <c r="A944" s="20"/>
      <c r="B944" s="2"/>
      <c r="C944" s="3"/>
      <c r="D944" s="4"/>
      <c r="E944" s="3"/>
      <c r="F944" s="3"/>
      <c r="G944" s="5"/>
      <c r="H944" s="3"/>
      <c r="I944" s="3"/>
      <c r="J944" s="3"/>
      <c r="K944" s="3"/>
      <c r="L944" s="6"/>
      <c r="M944" s="3"/>
      <c r="N944" s="3"/>
      <c r="O944" s="7"/>
      <c r="P944" s="20"/>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3"/>
      <c r="BC944" s="3"/>
      <c r="BD944" s="8"/>
      <c r="BE944" s="8"/>
      <c r="BF944" s="8"/>
      <c r="BG944" s="3"/>
      <c r="BH944" s="3"/>
      <c r="BI944" s="8"/>
      <c r="BJ944" s="8"/>
      <c r="BK944" s="3"/>
      <c r="BL944" s="3"/>
      <c r="BM944" s="8"/>
      <c r="BN944" s="8"/>
      <c r="BO944" s="3"/>
      <c r="BP944" s="3"/>
      <c r="BQ944" s="8"/>
      <c r="BR944" s="8"/>
      <c r="BS944" s="3"/>
      <c r="BT944" s="3"/>
      <c r="BU944" s="8"/>
      <c r="BV944" s="8"/>
      <c r="BW944" s="3"/>
      <c r="BX944" s="3"/>
      <c r="BY944" s="9"/>
      <c r="BZ944" s="9"/>
      <c r="CA944" s="3"/>
      <c r="CB944" s="3"/>
      <c r="CC944" s="8"/>
      <c r="CD944" s="8"/>
      <c r="CE944" s="8"/>
      <c r="CF944" s="8"/>
      <c r="CG944" s="8"/>
      <c r="CH944" s="8"/>
      <c r="CI944" s="8"/>
      <c r="CJ944" s="8"/>
      <c r="CK944" s="8"/>
      <c r="CL944" s="8"/>
      <c r="CM944" s="8"/>
      <c r="CN944" s="8"/>
      <c r="CO944" s="8"/>
      <c r="CP944" s="8"/>
      <c r="CQ944" s="8"/>
      <c r="CR944" s="8"/>
      <c r="CS944" s="8"/>
      <c r="CT944" s="8"/>
      <c r="CU944" s="8"/>
      <c r="CV944" s="8"/>
      <c r="CW944" s="8"/>
      <c r="CX944" s="8"/>
      <c r="CY944" s="8"/>
      <c r="CZ944" s="8"/>
      <c r="DA944" s="8"/>
      <c r="DB944" s="8"/>
      <c r="DC944" s="8"/>
      <c r="DD944" s="8"/>
      <c r="DE944" s="8"/>
      <c r="DF944" s="8"/>
      <c r="DG944" s="8"/>
      <c r="DH944" s="8"/>
      <c r="DI944" s="8"/>
      <c r="DJ944" s="8"/>
      <c r="DK944" s="8"/>
      <c r="DL944" s="8"/>
      <c r="DM944" s="8"/>
      <c r="DN944" s="8"/>
      <c r="DO944" s="8"/>
      <c r="DP944" s="8"/>
      <c r="DQ944" s="8"/>
      <c r="DR944" s="8"/>
      <c r="DS944" s="8"/>
      <c r="DT944" s="8"/>
    </row>
    <row r="945" spans="1:124" ht="16" x14ac:dyDescent="0.2">
      <c r="A945" s="20"/>
      <c r="B945" s="2"/>
      <c r="C945" s="3"/>
      <c r="D945" s="4"/>
      <c r="E945" s="3"/>
      <c r="F945" s="3"/>
      <c r="G945" s="5"/>
      <c r="H945" s="3"/>
      <c r="I945" s="3"/>
      <c r="J945" s="3"/>
      <c r="K945" s="3"/>
      <c r="L945" s="6"/>
      <c r="M945" s="3"/>
      <c r="N945" s="3"/>
      <c r="O945" s="7"/>
      <c r="P945" s="20"/>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3"/>
      <c r="BC945" s="3"/>
      <c r="BD945" s="8"/>
      <c r="BE945" s="8"/>
      <c r="BF945" s="8"/>
      <c r="BG945" s="3"/>
      <c r="BH945" s="3"/>
      <c r="BI945" s="8"/>
      <c r="BJ945" s="8"/>
      <c r="BK945" s="3"/>
      <c r="BL945" s="3"/>
      <c r="BM945" s="8"/>
      <c r="BN945" s="8"/>
      <c r="BO945" s="3"/>
      <c r="BP945" s="3"/>
      <c r="BQ945" s="8"/>
      <c r="BR945" s="8"/>
      <c r="BS945" s="3"/>
      <c r="BT945" s="3"/>
      <c r="BU945" s="8"/>
      <c r="BV945" s="8"/>
      <c r="BW945" s="3"/>
      <c r="BX945" s="3"/>
      <c r="BY945" s="9"/>
      <c r="BZ945" s="9"/>
      <c r="CA945" s="3"/>
      <c r="CB945" s="3"/>
      <c r="CC945" s="8"/>
      <c r="CD945" s="8"/>
      <c r="CE945" s="8"/>
      <c r="CF945" s="8"/>
      <c r="CG945" s="8"/>
      <c r="CH945" s="8"/>
      <c r="CI945" s="8"/>
      <c r="CJ945" s="8"/>
      <c r="CK945" s="8"/>
      <c r="CL945" s="8"/>
      <c r="CM945" s="8"/>
      <c r="CN945" s="8"/>
      <c r="CO945" s="8"/>
      <c r="CP945" s="8"/>
      <c r="CQ945" s="8"/>
      <c r="CR945" s="8"/>
      <c r="CS945" s="8"/>
      <c r="CT945" s="8"/>
      <c r="CU945" s="8"/>
      <c r="CV945" s="8"/>
      <c r="CW945" s="8"/>
      <c r="CX945" s="8"/>
      <c r="CY945" s="8"/>
      <c r="CZ945" s="8"/>
      <c r="DA945" s="8"/>
      <c r="DB945" s="8"/>
      <c r="DC945" s="8"/>
      <c r="DD945" s="8"/>
      <c r="DE945" s="8"/>
      <c r="DF945" s="8"/>
      <c r="DG945" s="8"/>
      <c r="DH945" s="8"/>
      <c r="DI945" s="8"/>
      <c r="DJ945" s="8"/>
      <c r="DK945" s="8"/>
      <c r="DL945" s="8"/>
      <c r="DM945" s="8"/>
      <c r="DN945" s="8"/>
      <c r="DO945" s="8"/>
      <c r="DP945" s="8"/>
      <c r="DQ945" s="8"/>
      <c r="DR945" s="8"/>
      <c r="DS945" s="8"/>
      <c r="DT945" s="8"/>
    </row>
    <row r="946" spans="1:124" ht="16" x14ac:dyDescent="0.2">
      <c r="A946" s="20"/>
      <c r="B946" s="2"/>
      <c r="C946" s="3"/>
      <c r="D946" s="4"/>
      <c r="E946" s="3"/>
      <c r="F946" s="3"/>
      <c r="G946" s="5"/>
      <c r="H946" s="3"/>
      <c r="I946" s="3"/>
      <c r="J946" s="3"/>
      <c r="K946" s="3"/>
      <c r="L946" s="6"/>
      <c r="M946" s="3"/>
      <c r="N946" s="3"/>
      <c r="O946" s="7"/>
      <c r="P946" s="20"/>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3"/>
      <c r="BC946" s="3"/>
      <c r="BD946" s="8"/>
      <c r="BE946" s="8"/>
      <c r="BF946" s="8"/>
      <c r="BG946" s="3"/>
      <c r="BH946" s="3"/>
      <c r="BI946" s="8"/>
      <c r="BJ946" s="8"/>
      <c r="BK946" s="3"/>
      <c r="BL946" s="3"/>
      <c r="BM946" s="8"/>
      <c r="BN946" s="8"/>
      <c r="BO946" s="3"/>
      <c r="BP946" s="3"/>
      <c r="BQ946" s="8"/>
      <c r="BR946" s="8"/>
      <c r="BS946" s="3"/>
      <c r="BT946" s="3"/>
      <c r="BU946" s="8"/>
      <c r="BV946" s="8"/>
      <c r="BW946" s="3"/>
      <c r="BX946" s="3"/>
      <c r="BY946" s="9"/>
      <c r="BZ946" s="9"/>
      <c r="CA946" s="3"/>
      <c r="CB946" s="3"/>
      <c r="CC946" s="8"/>
      <c r="CD946" s="8"/>
      <c r="CE946" s="8"/>
      <c r="CF946" s="8"/>
      <c r="CG946" s="8"/>
      <c r="CH946" s="8"/>
      <c r="CI946" s="8"/>
      <c r="CJ946" s="8"/>
      <c r="CK946" s="8"/>
      <c r="CL946" s="8"/>
      <c r="CM946" s="8"/>
      <c r="CN946" s="8"/>
      <c r="CO946" s="8"/>
      <c r="CP946" s="8"/>
      <c r="CQ946" s="8"/>
      <c r="CR946" s="8"/>
      <c r="CS946" s="8"/>
      <c r="CT946" s="8"/>
      <c r="CU946" s="8"/>
      <c r="CV946" s="8"/>
      <c r="CW946" s="8"/>
      <c r="CX946" s="8"/>
      <c r="CY946" s="8"/>
      <c r="CZ946" s="8"/>
      <c r="DA946" s="8"/>
      <c r="DB946" s="8"/>
      <c r="DC946" s="8"/>
      <c r="DD946" s="8"/>
      <c r="DE946" s="8"/>
      <c r="DF946" s="8"/>
      <c r="DG946" s="8"/>
      <c r="DH946" s="8"/>
      <c r="DI946" s="8"/>
      <c r="DJ946" s="8"/>
      <c r="DK946" s="8"/>
      <c r="DL946" s="8"/>
      <c r="DM946" s="8"/>
      <c r="DN946" s="8"/>
      <c r="DO946" s="8"/>
      <c r="DP946" s="8"/>
      <c r="DQ946" s="8"/>
      <c r="DR946" s="8"/>
      <c r="DS946" s="8"/>
      <c r="DT946" s="8"/>
    </row>
    <row r="947" spans="1:124" ht="16" x14ac:dyDescent="0.2">
      <c r="A947" s="20"/>
      <c r="B947" s="2"/>
      <c r="C947" s="3"/>
      <c r="D947" s="4"/>
      <c r="E947" s="3"/>
      <c r="F947" s="3"/>
      <c r="G947" s="5"/>
      <c r="H947" s="3"/>
      <c r="I947" s="3"/>
      <c r="J947" s="3"/>
      <c r="K947" s="3"/>
      <c r="L947" s="6"/>
      <c r="M947" s="3"/>
      <c r="N947" s="3"/>
      <c r="O947" s="7"/>
      <c r="P947" s="20"/>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3"/>
      <c r="BC947" s="3"/>
      <c r="BD947" s="8"/>
      <c r="BE947" s="8"/>
      <c r="BF947" s="8"/>
      <c r="BG947" s="3"/>
      <c r="BH947" s="3"/>
      <c r="BI947" s="8"/>
      <c r="BJ947" s="8"/>
      <c r="BK947" s="3"/>
      <c r="BL947" s="3"/>
      <c r="BM947" s="8"/>
      <c r="BN947" s="8"/>
      <c r="BO947" s="3"/>
      <c r="BP947" s="3"/>
      <c r="BQ947" s="8"/>
      <c r="BR947" s="8"/>
      <c r="BS947" s="3"/>
      <c r="BT947" s="3"/>
      <c r="BU947" s="8"/>
      <c r="BV947" s="8"/>
      <c r="BW947" s="3"/>
      <c r="BX947" s="3"/>
      <c r="BY947" s="9"/>
      <c r="BZ947" s="9"/>
      <c r="CA947" s="3"/>
      <c r="CB947" s="3"/>
      <c r="CC947" s="8"/>
      <c r="CD947" s="8"/>
      <c r="CE947" s="8"/>
      <c r="CF947" s="8"/>
      <c r="CG947" s="8"/>
      <c r="CH947" s="8"/>
      <c r="CI947" s="8"/>
      <c r="CJ947" s="8"/>
      <c r="CK947" s="8"/>
      <c r="CL947" s="8"/>
      <c r="CM947" s="8"/>
      <c r="CN947" s="8"/>
      <c r="CO947" s="8"/>
      <c r="CP947" s="8"/>
      <c r="CQ947" s="8"/>
      <c r="CR947" s="8"/>
      <c r="CS947" s="8"/>
      <c r="CT947" s="8"/>
      <c r="CU947" s="8"/>
      <c r="CV947" s="8"/>
      <c r="CW947" s="8"/>
      <c r="CX947" s="8"/>
      <c r="CY947" s="8"/>
      <c r="CZ947" s="8"/>
      <c r="DA947" s="8"/>
      <c r="DB947" s="8"/>
      <c r="DC947" s="8"/>
      <c r="DD947" s="8"/>
      <c r="DE947" s="8"/>
      <c r="DF947" s="8"/>
      <c r="DG947" s="8"/>
      <c r="DH947" s="8"/>
      <c r="DI947" s="8"/>
      <c r="DJ947" s="8"/>
      <c r="DK947" s="8"/>
      <c r="DL947" s="8"/>
      <c r="DM947" s="8"/>
      <c r="DN947" s="8"/>
      <c r="DO947" s="8"/>
      <c r="DP947" s="8"/>
      <c r="DQ947" s="8"/>
      <c r="DR947" s="8"/>
      <c r="DS947" s="8"/>
      <c r="DT947" s="8"/>
    </row>
    <row r="948" spans="1:124" ht="16" x14ac:dyDescent="0.2">
      <c r="A948" s="20"/>
      <c r="B948" s="2"/>
      <c r="C948" s="3"/>
      <c r="D948" s="4"/>
      <c r="E948" s="3"/>
      <c r="F948" s="3"/>
      <c r="G948" s="5"/>
      <c r="H948" s="3"/>
      <c r="I948" s="3"/>
      <c r="J948" s="3"/>
      <c r="K948" s="3"/>
      <c r="L948" s="6"/>
      <c r="M948" s="3"/>
      <c r="N948" s="3"/>
      <c r="O948" s="7"/>
      <c r="P948" s="20"/>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3"/>
      <c r="BC948" s="3"/>
      <c r="BD948" s="8"/>
      <c r="BE948" s="8"/>
      <c r="BF948" s="8"/>
      <c r="BG948" s="3"/>
      <c r="BH948" s="3"/>
      <c r="BI948" s="8"/>
      <c r="BJ948" s="8"/>
      <c r="BK948" s="3"/>
      <c r="BL948" s="3"/>
      <c r="BM948" s="8"/>
      <c r="BN948" s="8"/>
      <c r="BO948" s="3"/>
      <c r="BP948" s="3"/>
      <c r="BQ948" s="8"/>
      <c r="BR948" s="8"/>
      <c r="BS948" s="3"/>
      <c r="BT948" s="3"/>
      <c r="BU948" s="8"/>
      <c r="BV948" s="8"/>
      <c r="BW948" s="3"/>
      <c r="BX948" s="3"/>
      <c r="BY948" s="9"/>
      <c r="BZ948" s="9"/>
      <c r="CA948" s="3"/>
      <c r="CB948" s="3"/>
      <c r="CC948" s="8"/>
      <c r="CD948" s="8"/>
      <c r="CE948" s="8"/>
      <c r="CF948" s="8"/>
      <c r="CG948" s="8"/>
      <c r="CH948" s="8"/>
      <c r="CI948" s="8"/>
      <c r="CJ948" s="8"/>
      <c r="CK948" s="8"/>
      <c r="CL948" s="8"/>
      <c r="CM948" s="8"/>
      <c r="CN948" s="8"/>
      <c r="CO948" s="8"/>
      <c r="CP948" s="8"/>
      <c r="CQ948" s="8"/>
      <c r="CR948" s="8"/>
      <c r="CS948" s="8"/>
      <c r="CT948" s="8"/>
      <c r="CU948" s="8"/>
      <c r="CV948" s="8"/>
      <c r="CW948" s="8"/>
      <c r="CX948" s="8"/>
      <c r="CY948" s="8"/>
      <c r="CZ948" s="8"/>
      <c r="DA948" s="8"/>
      <c r="DB948" s="8"/>
      <c r="DC948" s="8"/>
      <c r="DD948" s="8"/>
      <c r="DE948" s="8"/>
      <c r="DF948" s="8"/>
      <c r="DG948" s="8"/>
      <c r="DH948" s="8"/>
      <c r="DI948" s="8"/>
      <c r="DJ948" s="8"/>
      <c r="DK948" s="8"/>
      <c r="DL948" s="8"/>
      <c r="DM948" s="8"/>
      <c r="DN948" s="8"/>
      <c r="DO948" s="8"/>
      <c r="DP948" s="8"/>
      <c r="DQ948" s="8"/>
      <c r="DR948" s="8"/>
      <c r="DS948" s="8"/>
      <c r="DT948" s="8"/>
    </row>
    <row r="949" spans="1:124" ht="16" x14ac:dyDescent="0.2">
      <c r="A949" s="20"/>
      <c r="B949" s="2"/>
      <c r="C949" s="3"/>
      <c r="D949" s="4"/>
      <c r="E949" s="3"/>
      <c r="F949" s="3"/>
      <c r="G949" s="5"/>
      <c r="H949" s="3"/>
      <c r="I949" s="3"/>
      <c r="J949" s="3"/>
      <c r="K949" s="3"/>
      <c r="L949" s="6"/>
      <c r="M949" s="3"/>
      <c r="N949" s="3"/>
      <c r="O949" s="7"/>
      <c r="P949" s="20"/>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3"/>
      <c r="BC949" s="3"/>
      <c r="BD949" s="8"/>
      <c r="BE949" s="8"/>
      <c r="BF949" s="8"/>
      <c r="BG949" s="3"/>
      <c r="BH949" s="3"/>
      <c r="BI949" s="8"/>
      <c r="BJ949" s="8"/>
      <c r="BK949" s="3"/>
      <c r="BL949" s="3"/>
      <c r="BM949" s="8"/>
      <c r="BN949" s="8"/>
      <c r="BO949" s="3"/>
      <c r="BP949" s="3"/>
      <c r="BQ949" s="8"/>
      <c r="BR949" s="8"/>
      <c r="BS949" s="3"/>
      <c r="BT949" s="3"/>
      <c r="BU949" s="8"/>
      <c r="BV949" s="8"/>
      <c r="BW949" s="3"/>
      <c r="BX949" s="3"/>
      <c r="BY949" s="9"/>
      <c r="BZ949" s="9"/>
      <c r="CA949" s="3"/>
      <c r="CB949" s="3"/>
      <c r="CC949" s="8"/>
      <c r="CD949" s="8"/>
      <c r="CE949" s="8"/>
      <c r="CF949" s="8"/>
      <c r="CG949" s="8"/>
      <c r="CH949" s="8"/>
      <c r="CI949" s="8"/>
      <c r="CJ949" s="8"/>
      <c r="CK949" s="8"/>
      <c r="CL949" s="8"/>
      <c r="CM949" s="8"/>
      <c r="CN949" s="8"/>
      <c r="CO949" s="8"/>
      <c r="CP949" s="8"/>
      <c r="CQ949" s="8"/>
      <c r="CR949" s="8"/>
      <c r="CS949" s="8"/>
      <c r="CT949" s="8"/>
      <c r="CU949" s="8"/>
      <c r="CV949" s="8"/>
      <c r="CW949" s="8"/>
      <c r="CX949" s="8"/>
      <c r="CY949" s="8"/>
      <c r="CZ949" s="8"/>
      <c r="DA949" s="8"/>
      <c r="DB949" s="8"/>
      <c r="DC949" s="8"/>
      <c r="DD949" s="8"/>
      <c r="DE949" s="8"/>
      <c r="DF949" s="8"/>
      <c r="DG949" s="8"/>
      <c r="DH949" s="8"/>
      <c r="DI949" s="8"/>
      <c r="DJ949" s="8"/>
      <c r="DK949" s="8"/>
      <c r="DL949" s="8"/>
      <c r="DM949" s="8"/>
      <c r="DN949" s="8"/>
      <c r="DO949" s="8"/>
      <c r="DP949" s="8"/>
      <c r="DQ949" s="8"/>
      <c r="DR949" s="8"/>
      <c r="DS949" s="8"/>
      <c r="DT949" s="8"/>
    </row>
    <row r="950" spans="1:124" ht="16" x14ac:dyDescent="0.2">
      <c r="A950" s="20"/>
      <c r="B950" s="2"/>
      <c r="C950" s="3"/>
      <c r="D950" s="4"/>
      <c r="E950" s="3"/>
      <c r="F950" s="3"/>
      <c r="G950" s="5"/>
      <c r="H950" s="3"/>
      <c r="I950" s="3"/>
      <c r="J950" s="3"/>
      <c r="K950" s="3"/>
      <c r="L950" s="6"/>
      <c r="M950" s="3"/>
      <c r="N950" s="3"/>
      <c r="O950" s="7"/>
      <c r="P950" s="20"/>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3"/>
      <c r="BC950" s="3"/>
      <c r="BD950" s="8"/>
      <c r="BE950" s="8"/>
      <c r="BF950" s="8"/>
      <c r="BG950" s="3"/>
      <c r="BH950" s="3"/>
      <c r="BI950" s="8"/>
      <c r="BJ950" s="8"/>
      <c r="BK950" s="3"/>
      <c r="BL950" s="3"/>
      <c r="BM950" s="8"/>
      <c r="BN950" s="8"/>
      <c r="BO950" s="3"/>
      <c r="BP950" s="3"/>
      <c r="BQ950" s="8"/>
      <c r="BR950" s="8"/>
      <c r="BS950" s="3"/>
      <c r="BT950" s="3"/>
      <c r="BU950" s="8"/>
      <c r="BV950" s="8"/>
      <c r="BW950" s="3"/>
      <c r="BX950" s="3"/>
      <c r="BY950" s="9"/>
      <c r="BZ950" s="9"/>
      <c r="CA950" s="3"/>
      <c r="CB950" s="3"/>
      <c r="CC950" s="8"/>
      <c r="CD950" s="8"/>
      <c r="CE950" s="8"/>
      <c r="CF950" s="8"/>
      <c r="CG950" s="8"/>
      <c r="CH950" s="8"/>
      <c r="CI950" s="8"/>
      <c r="CJ950" s="8"/>
      <c r="CK950" s="8"/>
      <c r="CL950" s="8"/>
      <c r="CM950" s="8"/>
      <c r="CN950" s="8"/>
      <c r="CO950" s="8"/>
      <c r="CP950" s="8"/>
      <c r="CQ950" s="8"/>
      <c r="CR950" s="8"/>
      <c r="CS950" s="8"/>
      <c r="CT950" s="8"/>
      <c r="CU950" s="8"/>
      <c r="CV950" s="8"/>
      <c r="CW950" s="8"/>
      <c r="CX950" s="8"/>
      <c r="CY950" s="8"/>
      <c r="CZ950" s="8"/>
      <c r="DA950" s="8"/>
      <c r="DB950" s="8"/>
      <c r="DC950" s="8"/>
      <c r="DD950" s="8"/>
      <c r="DE950" s="8"/>
      <c r="DF950" s="8"/>
      <c r="DG950" s="8"/>
      <c r="DH950" s="8"/>
      <c r="DI950" s="8"/>
      <c r="DJ950" s="8"/>
      <c r="DK950" s="8"/>
      <c r="DL950" s="8"/>
      <c r="DM950" s="8"/>
      <c r="DN950" s="8"/>
      <c r="DO950" s="8"/>
      <c r="DP950" s="8"/>
      <c r="DQ950" s="8"/>
      <c r="DR950" s="8"/>
      <c r="DS950" s="8"/>
      <c r="DT950" s="8"/>
    </row>
    <row r="951" spans="1:124" ht="16" x14ac:dyDescent="0.2">
      <c r="A951" s="20"/>
      <c r="B951" s="2"/>
      <c r="C951" s="3"/>
      <c r="D951" s="4"/>
      <c r="E951" s="3"/>
      <c r="F951" s="3"/>
      <c r="G951" s="5"/>
      <c r="H951" s="3"/>
      <c r="I951" s="3"/>
      <c r="J951" s="3"/>
      <c r="K951" s="3"/>
      <c r="L951" s="6"/>
      <c r="M951" s="3"/>
      <c r="N951" s="3"/>
      <c r="O951" s="7"/>
      <c r="P951" s="20"/>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3"/>
      <c r="BC951" s="3"/>
      <c r="BD951" s="8"/>
      <c r="BE951" s="8"/>
      <c r="BF951" s="8"/>
      <c r="BG951" s="3"/>
      <c r="BH951" s="3"/>
      <c r="BI951" s="8"/>
      <c r="BJ951" s="8"/>
      <c r="BK951" s="3"/>
      <c r="BL951" s="3"/>
      <c r="BM951" s="8"/>
      <c r="BN951" s="8"/>
      <c r="BO951" s="3"/>
      <c r="BP951" s="3"/>
      <c r="BQ951" s="8"/>
      <c r="BR951" s="8"/>
      <c r="BS951" s="3"/>
      <c r="BT951" s="3"/>
      <c r="BU951" s="8"/>
      <c r="BV951" s="8"/>
      <c r="BW951" s="3"/>
      <c r="BX951" s="3"/>
      <c r="BY951" s="9"/>
      <c r="BZ951" s="9"/>
      <c r="CA951" s="3"/>
      <c r="CB951" s="3"/>
      <c r="CC951" s="8"/>
      <c r="CD951" s="8"/>
      <c r="CE951" s="8"/>
      <c r="CF951" s="8"/>
      <c r="CG951" s="8"/>
      <c r="CH951" s="8"/>
      <c r="CI951" s="8"/>
      <c r="CJ951" s="8"/>
      <c r="CK951" s="8"/>
      <c r="CL951" s="8"/>
      <c r="CM951" s="8"/>
      <c r="CN951" s="8"/>
      <c r="CO951" s="8"/>
      <c r="CP951" s="8"/>
      <c r="CQ951" s="8"/>
      <c r="CR951" s="8"/>
      <c r="CS951" s="8"/>
      <c r="CT951" s="8"/>
      <c r="CU951" s="8"/>
      <c r="CV951" s="8"/>
      <c r="CW951" s="8"/>
      <c r="CX951" s="8"/>
      <c r="CY951" s="8"/>
      <c r="CZ951" s="8"/>
      <c r="DA951" s="8"/>
      <c r="DB951" s="8"/>
      <c r="DC951" s="8"/>
      <c r="DD951" s="8"/>
      <c r="DE951" s="8"/>
      <c r="DF951" s="8"/>
      <c r="DG951" s="8"/>
      <c r="DH951" s="8"/>
      <c r="DI951" s="8"/>
      <c r="DJ951" s="8"/>
      <c r="DK951" s="8"/>
      <c r="DL951" s="8"/>
      <c r="DM951" s="8"/>
      <c r="DN951" s="8"/>
      <c r="DO951" s="8"/>
      <c r="DP951" s="8"/>
      <c r="DQ951" s="8"/>
      <c r="DR951" s="8"/>
      <c r="DS951" s="8"/>
      <c r="DT951" s="8"/>
    </row>
    <row r="952" spans="1:124" ht="16" x14ac:dyDescent="0.2">
      <c r="A952" s="20"/>
      <c r="B952" s="2"/>
      <c r="C952" s="3"/>
      <c r="D952" s="4"/>
      <c r="E952" s="3"/>
      <c r="F952" s="3"/>
      <c r="G952" s="5"/>
      <c r="H952" s="3"/>
      <c r="I952" s="3"/>
      <c r="J952" s="3"/>
      <c r="K952" s="3"/>
      <c r="L952" s="6"/>
      <c r="M952" s="3"/>
      <c r="N952" s="3"/>
      <c r="O952" s="7"/>
      <c r="P952" s="20"/>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3"/>
      <c r="BC952" s="3"/>
      <c r="BD952" s="8"/>
      <c r="BE952" s="8"/>
      <c r="BF952" s="8"/>
      <c r="BG952" s="3"/>
      <c r="BH952" s="3"/>
      <c r="BI952" s="8"/>
      <c r="BJ952" s="8"/>
      <c r="BK952" s="3"/>
      <c r="BL952" s="3"/>
      <c r="BM952" s="8"/>
      <c r="BN952" s="8"/>
      <c r="BO952" s="3"/>
      <c r="BP952" s="3"/>
      <c r="BQ952" s="8"/>
      <c r="BR952" s="8"/>
      <c r="BS952" s="3"/>
      <c r="BT952" s="3"/>
      <c r="BU952" s="8"/>
      <c r="BV952" s="8"/>
      <c r="BW952" s="3"/>
      <c r="BX952" s="3"/>
      <c r="BY952" s="9"/>
      <c r="BZ952" s="9"/>
      <c r="CA952" s="3"/>
      <c r="CB952" s="3"/>
      <c r="CC952" s="8"/>
      <c r="CD952" s="8"/>
      <c r="CE952" s="8"/>
      <c r="CF952" s="8"/>
      <c r="CG952" s="8"/>
      <c r="CH952" s="8"/>
      <c r="CI952" s="8"/>
      <c r="CJ952" s="8"/>
      <c r="CK952" s="8"/>
      <c r="CL952" s="8"/>
      <c r="CM952" s="8"/>
      <c r="CN952" s="8"/>
      <c r="CO952" s="8"/>
      <c r="CP952" s="8"/>
      <c r="CQ952" s="8"/>
      <c r="CR952" s="8"/>
      <c r="CS952" s="8"/>
      <c r="CT952" s="8"/>
      <c r="CU952" s="8"/>
      <c r="CV952" s="8"/>
      <c r="CW952" s="8"/>
      <c r="CX952" s="8"/>
      <c r="CY952" s="8"/>
      <c r="CZ952" s="8"/>
      <c r="DA952" s="8"/>
      <c r="DB952" s="8"/>
      <c r="DC952" s="8"/>
      <c r="DD952" s="8"/>
      <c r="DE952" s="8"/>
      <c r="DF952" s="8"/>
      <c r="DG952" s="8"/>
      <c r="DH952" s="8"/>
      <c r="DI952" s="8"/>
      <c r="DJ952" s="8"/>
      <c r="DK952" s="8"/>
      <c r="DL952" s="8"/>
      <c r="DM952" s="8"/>
      <c r="DN952" s="8"/>
      <c r="DO952" s="8"/>
      <c r="DP952" s="8"/>
      <c r="DQ952" s="8"/>
      <c r="DR952" s="8"/>
      <c r="DS952" s="8"/>
      <c r="DT952" s="8"/>
    </row>
    <row r="953" spans="1:124" ht="16" x14ac:dyDescent="0.2">
      <c r="A953" s="20"/>
      <c r="B953" s="2"/>
      <c r="C953" s="3"/>
      <c r="D953" s="4"/>
      <c r="E953" s="3"/>
      <c r="F953" s="3"/>
      <c r="G953" s="5"/>
      <c r="H953" s="3"/>
      <c r="I953" s="3"/>
      <c r="J953" s="3"/>
      <c r="K953" s="3"/>
      <c r="L953" s="6"/>
      <c r="M953" s="3"/>
      <c r="N953" s="3"/>
      <c r="O953" s="7"/>
      <c r="P953" s="20"/>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3"/>
      <c r="BC953" s="3"/>
      <c r="BD953" s="8"/>
      <c r="BE953" s="8"/>
      <c r="BF953" s="8"/>
      <c r="BG953" s="3"/>
      <c r="BH953" s="3"/>
      <c r="BI953" s="8"/>
      <c r="BJ953" s="8"/>
      <c r="BK953" s="3"/>
      <c r="BL953" s="3"/>
      <c r="BM953" s="8"/>
      <c r="BN953" s="8"/>
      <c r="BO953" s="3"/>
      <c r="BP953" s="3"/>
      <c r="BQ953" s="8"/>
      <c r="BR953" s="8"/>
      <c r="BS953" s="3"/>
      <c r="BT953" s="3"/>
      <c r="BU953" s="8"/>
      <c r="BV953" s="8"/>
      <c r="BW953" s="3"/>
      <c r="BX953" s="3"/>
      <c r="BY953" s="9"/>
      <c r="BZ953" s="9"/>
      <c r="CA953" s="3"/>
      <c r="CB953" s="3"/>
      <c r="CC953" s="8"/>
      <c r="CD953" s="8"/>
      <c r="CE953" s="8"/>
      <c r="CF953" s="8"/>
      <c r="CG953" s="8"/>
      <c r="CH953" s="8"/>
      <c r="CI953" s="8"/>
      <c r="CJ953" s="8"/>
      <c r="CK953" s="8"/>
      <c r="CL953" s="8"/>
      <c r="CM953" s="8"/>
      <c r="CN953" s="8"/>
      <c r="CO953" s="8"/>
      <c r="CP953" s="8"/>
      <c r="CQ953" s="8"/>
      <c r="CR953" s="8"/>
      <c r="CS953" s="8"/>
      <c r="CT953" s="8"/>
      <c r="CU953" s="8"/>
      <c r="CV953" s="8"/>
      <c r="CW953" s="8"/>
      <c r="CX953" s="8"/>
      <c r="CY953" s="8"/>
      <c r="CZ953" s="8"/>
      <c r="DA953" s="8"/>
      <c r="DB953" s="8"/>
      <c r="DC953" s="8"/>
      <c r="DD953" s="8"/>
      <c r="DE953" s="8"/>
      <c r="DF953" s="8"/>
      <c r="DG953" s="8"/>
      <c r="DH953" s="8"/>
      <c r="DI953" s="8"/>
      <c r="DJ953" s="8"/>
      <c r="DK953" s="8"/>
      <c r="DL953" s="8"/>
      <c r="DM953" s="8"/>
      <c r="DN953" s="8"/>
      <c r="DO953" s="8"/>
      <c r="DP953" s="8"/>
      <c r="DQ953" s="8"/>
      <c r="DR953" s="8"/>
      <c r="DS953" s="8"/>
      <c r="DT953" s="8"/>
    </row>
    <row r="954" spans="1:124" ht="16" x14ac:dyDescent="0.2">
      <c r="A954" s="20"/>
      <c r="B954" s="2"/>
      <c r="C954" s="3"/>
      <c r="D954" s="4"/>
      <c r="E954" s="3"/>
      <c r="F954" s="3"/>
      <c r="G954" s="5"/>
      <c r="H954" s="3"/>
      <c r="I954" s="3"/>
      <c r="J954" s="3"/>
      <c r="K954" s="3"/>
      <c r="L954" s="6"/>
      <c r="M954" s="3"/>
      <c r="N954" s="3"/>
      <c r="O954" s="7"/>
      <c r="P954" s="20"/>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3"/>
      <c r="BC954" s="3"/>
      <c r="BD954" s="8"/>
      <c r="BE954" s="8"/>
      <c r="BF954" s="8"/>
      <c r="BG954" s="3"/>
      <c r="BH954" s="3"/>
      <c r="BI954" s="8"/>
      <c r="BJ954" s="8"/>
      <c r="BK954" s="3"/>
      <c r="BL954" s="3"/>
      <c r="BM954" s="8"/>
      <c r="BN954" s="8"/>
      <c r="BO954" s="3"/>
      <c r="BP954" s="3"/>
      <c r="BQ954" s="8"/>
      <c r="BR954" s="8"/>
      <c r="BS954" s="3"/>
      <c r="BT954" s="3"/>
      <c r="BU954" s="8"/>
      <c r="BV954" s="8"/>
      <c r="BW954" s="3"/>
      <c r="BX954" s="3"/>
      <c r="BY954" s="9"/>
      <c r="BZ954" s="9"/>
      <c r="CA954" s="3"/>
      <c r="CB954" s="3"/>
      <c r="CC954" s="8"/>
      <c r="CD954" s="8"/>
      <c r="CE954" s="8"/>
      <c r="CF954" s="8"/>
      <c r="CG954" s="8"/>
      <c r="CH954" s="8"/>
      <c r="CI954" s="8"/>
      <c r="CJ954" s="8"/>
      <c r="CK954" s="8"/>
      <c r="CL954" s="8"/>
      <c r="CM954" s="8"/>
      <c r="CN954" s="8"/>
      <c r="CO954" s="8"/>
      <c r="CP954" s="8"/>
      <c r="CQ954" s="8"/>
      <c r="CR954" s="8"/>
      <c r="CS954" s="8"/>
      <c r="CT954" s="8"/>
      <c r="CU954" s="8"/>
      <c r="CV954" s="8"/>
      <c r="CW954" s="8"/>
      <c r="CX954" s="8"/>
      <c r="CY954" s="8"/>
      <c r="CZ954" s="8"/>
      <c r="DA954" s="8"/>
      <c r="DB954" s="8"/>
      <c r="DC954" s="8"/>
      <c r="DD954" s="8"/>
      <c r="DE954" s="8"/>
      <c r="DF954" s="8"/>
      <c r="DG954" s="8"/>
      <c r="DH954" s="8"/>
      <c r="DI954" s="8"/>
      <c r="DJ954" s="8"/>
      <c r="DK954" s="8"/>
      <c r="DL954" s="8"/>
      <c r="DM954" s="8"/>
      <c r="DN954" s="8"/>
      <c r="DO954" s="8"/>
      <c r="DP954" s="8"/>
      <c r="DQ954" s="8"/>
      <c r="DR954" s="8"/>
      <c r="DS954" s="8"/>
      <c r="DT954" s="8"/>
    </row>
    <row r="955" spans="1:124" ht="16" x14ac:dyDescent="0.2">
      <c r="A955" s="20"/>
      <c r="B955" s="2"/>
      <c r="C955" s="3"/>
      <c r="D955" s="4"/>
      <c r="E955" s="3"/>
      <c r="F955" s="3"/>
      <c r="G955" s="5"/>
      <c r="H955" s="3"/>
      <c r="I955" s="3"/>
      <c r="J955" s="3"/>
      <c r="K955" s="3"/>
      <c r="L955" s="6"/>
      <c r="M955" s="3"/>
      <c r="N955" s="3"/>
      <c r="O955" s="7"/>
      <c r="P955" s="20"/>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3"/>
      <c r="BC955" s="3"/>
      <c r="BD955" s="8"/>
      <c r="BE955" s="8"/>
      <c r="BF955" s="8"/>
      <c r="BG955" s="3"/>
      <c r="BH955" s="3"/>
      <c r="BI955" s="8"/>
      <c r="BJ955" s="8"/>
      <c r="BK955" s="3"/>
      <c r="BL955" s="3"/>
      <c r="BM955" s="8"/>
      <c r="BN955" s="8"/>
      <c r="BO955" s="3"/>
      <c r="BP955" s="3"/>
      <c r="BQ955" s="8"/>
      <c r="BR955" s="8"/>
      <c r="BS955" s="3"/>
      <c r="BT955" s="3"/>
      <c r="BU955" s="8"/>
      <c r="BV955" s="8"/>
      <c r="BW955" s="3"/>
      <c r="BX955" s="3"/>
      <c r="BY955" s="9"/>
      <c r="BZ955" s="9"/>
      <c r="CA955" s="3"/>
      <c r="CB955" s="3"/>
      <c r="CC955" s="8"/>
      <c r="CD955" s="8"/>
      <c r="CE955" s="8"/>
      <c r="CF955" s="8"/>
      <c r="CG955" s="8"/>
      <c r="CH955" s="8"/>
      <c r="CI955" s="8"/>
      <c r="CJ955" s="8"/>
      <c r="CK955" s="8"/>
      <c r="CL955" s="8"/>
      <c r="CM955" s="8"/>
      <c r="CN955" s="8"/>
      <c r="CO955" s="8"/>
      <c r="CP955" s="8"/>
      <c r="CQ955" s="8"/>
      <c r="CR955" s="8"/>
      <c r="CS955" s="8"/>
      <c r="CT955" s="8"/>
      <c r="CU955" s="8"/>
      <c r="CV955" s="8"/>
      <c r="CW955" s="8"/>
      <c r="CX955" s="8"/>
      <c r="CY955" s="8"/>
      <c r="CZ955" s="8"/>
      <c r="DA955" s="8"/>
      <c r="DB955" s="8"/>
      <c r="DC955" s="8"/>
      <c r="DD955" s="8"/>
      <c r="DE955" s="8"/>
      <c r="DF955" s="8"/>
      <c r="DG955" s="8"/>
      <c r="DH955" s="8"/>
      <c r="DI955" s="8"/>
      <c r="DJ955" s="8"/>
      <c r="DK955" s="8"/>
      <c r="DL955" s="8"/>
      <c r="DM955" s="8"/>
      <c r="DN955" s="8"/>
      <c r="DO955" s="8"/>
      <c r="DP955" s="8"/>
      <c r="DQ955" s="8"/>
      <c r="DR955" s="8"/>
      <c r="DS955" s="8"/>
      <c r="DT955" s="8"/>
    </row>
    <row r="956" spans="1:124" ht="16" x14ac:dyDescent="0.2">
      <c r="A956" s="20"/>
      <c r="B956" s="2"/>
      <c r="C956" s="3"/>
      <c r="D956" s="4"/>
      <c r="E956" s="3"/>
      <c r="F956" s="3"/>
      <c r="G956" s="5"/>
      <c r="H956" s="3"/>
      <c r="I956" s="3"/>
      <c r="J956" s="3"/>
      <c r="K956" s="3"/>
      <c r="L956" s="6"/>
      <c r="M956" s="3"/>
      <c r="N956" s="3"/>
      <c r="O956" s="7"/>
      <c r="P956" s="20"/>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3"/>
      <c r="BC956" s="3"/>
      <c r="BD956" s="8"/>
      <c r="BE956" s="8"/>
      <c r="BF956" s="8"/>
      <c r="BG956" s="3"/>
      <c r="BH956" s="3"/>
      <c r="BI956" s="8"/>
      <c r="BJ956" s="8"/>
      <c r="BK956" s="3"/>
      <c r="BL956" s="3"/>
      <c r="BM956" s="8"/>
      <c r="BN956" s="8"/>
      <c r="BO956" s="3"/>
      <c r="BP956" s="3"/>
      <c r="BQ956" s="8"/>
      <c r="BR956" s="8"/>
      <c r="BS956" s="3"/>
      <c r="BT956" s="3"/>
      <c r="BU956" s="8"/>
      <c r="BV956" s="8"/>
      <c r="BW956" s="3"/>
      <c r="BX956" s="3"/>
      <c r="BY956" s="9"/>
      <c r="BZ956" s="9"/>
      <c r="CA956" s="3"/>
      <c r="CB956" s="3"/>
      <c r="CC956" s="8"/>
      <c r="CD956" s="8"/>
      <c r="CE956" s="8"/>
      <c r="CF956" s="8"/>
      <c r="CG956" s="8"/>
      <c r="CH956" s="8"/>
      <c r="CI956" s="8"/>
      <c r="CJ956" s="8"/>
      <c r="CK956" s="8"/>
      <c r="CL956" s="8"/>
      <c r="CM956" s="8"/>
      <c r="CN956" s="8"/>
      <c r="CO956" s="8"/>
      <c r="CP956" s="8"/>
      <c r="CQ956" s="8"/>
      <c r="CR956" s="8"/>
      <c r="CS956" s="8"/>
      <c r="CT956" s="8"/>
      <c r="CU956" s="8"/>
      <c r="CV956" s="8"/>
      <c r="CW956" s="8"/>
      <c r="CX956" s="8"/>
      <c r="CY956" s="8"/>
      <c r="CZ956" s="8"/>
      <c r="DA956" s="8"/>
      <c r="DB956" s="8"/>
      <c r="DC956" s="8"/>
      <c r="DD956" s="8"/>
      <c r="DE956" s="8"/>
      <c r="DF956" s="8"/>
      <c r="DG956" s="8"/>
      <c r="DH956" s="8"/>
      <c r="DI956" s="8"/>
      <c r="DJ956" s="8"/>
      <c r="DK956" s="8"/>
      <c r="DL956" s="8"/>
      <c r="DM956" s="8"/>
      <c r="DN956" s="8"/>
      <c r="DO956" s="8"/>
      <c r="DP956" s="8"/>
      <c r="DQ956" s="8"/>
      <c r="DR956" s="8"/>
      <c r="DS956" s="8"/>
      <c r="DT956" s="8"/>
    </row>
    <row r="957" spans="1:124" ht="16" x14ac:dyDescent="0.2">
      <c r="A957" s="20"/>
      <c r="B957" s="2"/>
      <c r="C957" s="3"/>
      <c r="D957" s="4"/>
      <c r="E957" s="3"/>
      <c r="F957" s="3"/>
      <c r="G957" s="5"/>
      <c r="H957" s="3"/>
      <c r="I957" s="3"/>
      <c r="J957" s="3"/>
      <c r="K957" s="3"/>
      <c r="L957" s="6"/>
      <c r="M957" s="3"/>
      <c r="N957" s="3"/>
      <c r="O957" s="7"/>
      <c r="P957" s="20"/>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3"/>
      <c r="BC957" s="3"/>
      <c r="BD957" s="8"/>
      <c r="BE957" s="8"/>
      <c r="BF957" s="8"/>
      <c r="BG957" s="3"/>
      <c r="BH957" s="3"/>
      <c r="BI957" s="8"/>
      <c r="BJ957" s="8"/>
      <c r="BK957" s="3"/>
      <c r="BL957" s="3"/>
      <c r="BM957" s="8"/>
      <c r="BN957" s="8"/>
      <c r="BO957" s="3"/>
      <c r="BP957" s="3"/>
      <c r="BQ957" s="8"/>
      <c r="BR957" s="8"/>
      <c r="BS957" s="3"/>
      <c r="BT957" s="3"/>
      <c r="BU957" s="8"/>
      <c r="BV957" s="8"/>
      <c r="BW957" s="3"/>
      <c r="BX957" s="3"/>
      <c r="BY957" s="9"/>
      <c r="BZ957" s="9"/>
      <c r="CA957" s="3"/>
      <c r="CB957" s="3"/>
      <c r="CC957" s="8"/>
      <c r="CD957" s="8"/>
      <c r="CE957" s="8"/>
      <c r="CF957" s="8"/>
      <c r="CG957" s="8"/>
      <c r="CH957" s="8"/>
      <c r="CI957" s="8"/>
      <c r="CJ957" s="8"/>
      <c r="CK957" s="8"/>
      <c r="CL957" s="8"/>
      <c r="CM957" s="8"/>
      <c r="CN957" s="8"/>
      <c r="CO957" s="8"/>
      <c r="CP957" s="8"/>
      <c r="CQ957" s="8"/>
      <c r="CR957" s="8"/>
      <c r="CS957" s="8"/>
      <c r="CT957" s="8"/>
      <c r="CU957" s="8"/>
      <c r="CV957" s="8"/>
      <c r="CW957" s="8"/>
      <c r="CX957" s="8"/>
      <c r="CY957" s="8"/>
      <c r="CZ957" s="8"/>
      <c r="DA957" s="8"/>
      <c r="DB957" s="8"/>
      <c r="DC957" s="8"/>
      <c r="DD957" s="8"/>
      <c r="DE957" s="8"/>
      <c r="DF957" s="8"/>
      <c r="DG957" s="8"/>
      <c r="DH957" s="8"/>
      <c r="DI957" s="8"/>
      <c r="DJ957" s="8"/>
      <c r="DK957" s="8"/>
      <c r="DL957" s="8"/>
      <c r="DM957" s="8"/>
      <c r="DN957" s="8"/>
      <c r="DO957" s="8"/>
      <c r="DP957" s="8"/>
      <c r="DQ957" s="8"/>
      <c r="DR957" s="8"/>
      <c r="DS957" s="8"/>
      <c r="DT957" s="8"/>
    </row>
    <row r="958" spans="1:124" ht="16" x14ac:dyDescent="0.2">
      <c r="A958" s="20"/>
      <c r="B958" s="2"/>
      <c r="C958" s="3"/>
      <c r="D958" s="4"/>
      <c r="E958" s="3"/>
      <c r="F958" s="3"/>
      <c r="G958" s="5"/>
      <c r="H958" s="3"/>
      <c r="I958" s="3"/>
      <c r="J958" s="3"/>
      <c r="K958" s="3"/>
      <c r="L958" s="6"/>
      <c r="M958" s="3"/>
      <c r="N958" s="3"/>
      <c r="O958" s="7"/>
      <c r="P958" s="20"/>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3"/>
      <c r="BC958" s="3"/>
      <c r="BD958" s="8"/>
      <c r="BE958" s="8"/>
      <c r="BF958" s="8"/>
      <c r="BG958" s="3"/>
      <c r="BH958" s="3"/>
      <c r="BI958" s="8"/>
      <c r="BJ958" s="8"/>
      <c r="BK958" s="3"/>
      <c r="BL958" s="3"/>
      <c r="BM958" s="8"/>
      <c r="BN958" s="8"/>
      <c r="BO958" s="3"/>
      <c r="BP958" s="3"/>
      <c r="BQ958" s="8"/>
      <c r="BR958" s="8"/>
      <c r="BS958" s="3"/>
      <c r="BT958" s="3"/>
      <c r="BU958" s="8"/>
      <c r="BV958" s="8"/>
      <c r="BW958" s="3"/>
      <c r="BX958" s="3"/>
      <c r="BY958" s="9"/>
      <c r="BZ958" s="9"/>
      <c r="CA958" s="3"/>
      <c r="CB958" s="3"/>
      <c r="CC958" s="8"/>
      <c r="CD958" s="8"/>
      <c r="CE958" s="8"/>
      <c r="CF958" s="8"/>
      <c r="CG958" s="8"/>
      <c r="CH958" s="8"/>
      <c r="CI958" s="8"/>
      <c r="CJ958" s="8"/>
      <c r="CK958" s="8"/>
      <c r="CL958" s="8"/>
      <c r="CM958" s="8"/>
      <c r="CN958" s="8"/>
      <c r="CO958" s="8"/>
      <c r="CP958" s="8"/>
      <c r="CQ958" s="8"/>
      <c r="CR958" s="8"/>
      <c r="CS958" s="8"/>
      <c r="CT958" s="8"/>
      <c r="CU958" s="8"/>
      <c r="CV958" s="8"/>
      <c r="CW958" s="8"/>
      <c r="CX958" s="8"/>
      <c r="CY958" s="8"/>
      <c r="CZ958" s="8"/>
      <c r="DA958" s="8"/>
      <c r="DB958" s="8"/>
      <c r="DC958" s="8"/>
      <c r="DD958" s="8"/>
      <c r="DE958" s="8"/>
      <c r="DF958" s="8"/>
      <c r="DG958" s="8"/>
      <c r="DH958" s="8"/>
      <c r="DI958" s="8"/>
      <c r="DJ958" s="8"/>
      <c r="DK958" s="8"/>
      <c r="DL958" s="8"/>
      <c r="DM958" s="8"/>
      <c r="DN958" s="8"/>
      <c r="DO958" s="8"/>
      <c r="DP958" s="8"/>
      <c r="DQ958" s="8"/>
      <c r="DR958" s="8"/>
      <c r="DS958" s="8"/>
      <c r="DT958" s="8"/>
    </row>
    <row r="959" spans="1:124" ht="16" x14ac:dyDescent="0.2">
      <c r="A959" s="20"/>
      <c r="B959" s="2"/>
      <c r="C959" s="3"/>
      <c r="D959" s="4"/>
      <c r="E959" s="3"/>
      <c r="F959" s="3"/>
      <c r="G959" s="5"/>
      <c r="H959" s="3"/>
      <c r="I959" s="3"/>
      <c r="J959" s="3"/>
      <c r="K959" s="3"/>
      <c r="L959" s="6"/>
      <c r="M959" s="3"/>
      <c r="N959" s="3"/>
      <c r="O959" s="7"/>
      <c r="P959" s="20"/>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3"/>
      <c r="BC959" s="3"/>
      <c r="BD959" s="8"/>
      <c r="BE959" s="8"/>
      <c r="BF959" s="8"/>
      <c r="BG959" s="3"/>
      <c r="BH959" s="3"/>
      <c r="BI959" s="8"/>
      <c r="BJ959" s="8"/>
      <c r="BK959" s="3"/>
      <c r="BL959" s="3"/>
      <c r="BM959" s="8"/>
      <c r="BN959" s="8"/>
      <c r="BO959" s="3"/>
      <c r="BP959" s="3"/>
      <c r="BQ959" s="8"/>
      <c r="BR959" s="8"/>
      <c r="BS959" s="3"/>
      <c r="BT959" s="3"/>
      <c r="BU959" s="8"/>
      <c r="BV959" s="8"/>
      <c r="BW959" s="3"/>
      <c r="BX959" s="3"/>
      <c r="BY959" s="9"/>
      <c r="BZ959" s="9"/>
      <c r="CA959" s="3"/>
      <c r="CB959" s="3"/>
      <c r="CC959" s="8"/>
      <c r="CD959" s="8"/>
      <c r="CE959" s="8"/>
      <c r="CF959" s="8"/>
      <c r="CG959" s="8"/>
      <c r="CH959" s="8"/>
      <c r="CI959" s="8"/>
      <c r="CJ959" s="8"/>
      <c r="CK959" s="8"/>
      <c r="CL959" s="8"/>
      <c r="CM959" s="8"/>
      <c r="CN959" s="8"/>
      <c r="CO959" s="8"/>
      <c r="CP959" s="8"/>
      <c r="CQ959" s="8"/>
      <c r="CR959" s="8"/>
      <c r="CS959" s="8"/>
      <c r="CT959" s="8"/>
      <c r="CU959" s="8"/>
      <c r="CV959" s="8"/>
      <c r="CW959" s="8"/>
      <c r="CX959" s="8"/>
      <c r="CY959" s="8"/>
      <c r="CZ959" s="8"/>
      <c r="DA959" s="8"/>
      <c r="DB959" s="8"/>
      <c r="DC959" s="8"/>
      <c r="DD959" s="8"/>
      <c r="DE959" s="8"/>
      <c r="DF959" s="8"/>
      <c r="DG959" s="8"/>
      <c r="DH959" s="8"/>
      <c r="DI959" s="8"/>
      <c r="DJ959" s="8"/>
      <c r="DK959" s="8"/>
      <c r="DL959" s="8"/>
      <c r="DM959" s="8"/>
      <c r="DN959" s="8"/>
      <c r="DO959" s="8"/>
      <c r="DP959" s="8"/>
      <c r="DQ959" s="8"/>
      <c r="DR959" s="8"/>
      <c r="DS959" s="8"/>
      <c r="DT959" s="8"/>
    </row>
    <row r="960" spans="1:124" ht="16" x14ac:dyDescent="0.2">
      <c r="A960" s="20"/>
      <c r="B960" s="2"/>
      <c r="C960" s="3"/>
      <c r="D960" s="4"/>
      <c r="E960" s="3"/>
      <c r="F960" s="3"/>
      <c r="G960" s="5"/>
      <c r="H960" s="3"/>
      <c r="I960" s="3"/>
      <c r="J960" s="3"/>
      <c r="K960" s="3"/>
      <c r="L960" s="6"/>
      <c r="M960" s="3"/>
      <c r="N960" s="3"/>
      <c r="O960" s="7"/>
      <c r="P960" s="20"/>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3"/>
      <c r="BC960" s="3"/>
      <c r="BD960" s="8"/>
      <c r="BE960" s="8"/>
      <c r="BF960" s="8"/>
      <c r="BG960" s="3"/>
      <c r="BH960" s="3"/>
      <c r="BI960" s="8"/>
      <c r="BJ960" s="8"/>
      <c r="BK960" s="3"/>
      <c r="BL960" s="3"/>
      <c r="BM960" s="8"/>
      <c r="BN960" s="8"/>
      <c r="BO960" s="3"/>
      <c r="BP960" s="3"/>
      <c r="BQ960" s="8"/>
      <c r="BR960" s="8"/>
      <c r="BS960" s="3"/>
      <c r="BT960" s="3"/>
      <c r="BU960" s="8"/>
      <c r="BV960" s="8"/>
      <c r="BW960" s="3"/>
      <c r="BX960" s="3"/>
      <c r="BY960" s="9"/>
      <c r="BZ960" s="9"/>
      <c r="CA960" s="3"/>
      <c r="CB960" s="3"/>
      <c r="CC960" s="8"/>
      <c r="CD960" s="8"/>
      <c r="CE960" s="8"/>
      <c r="CF960" s="8"/>
      <c r="CG960" s="8"/>
      <c r="CH960" s="8"/>
      <c r="CI960" s="8"/>
      <c r="CJ960" s="8"/>
      <c r="CK960" s="8"/>
      <c r="CL960" s="8"/>
      <c r="CM960" s="8"/>
      <c r="CN960" s="8"/>
      <c r="CO960" s="8"/>
      <c r="CP960" s="8"/>
      <c r="CQ960" s="8"/>
      <c r="CR960" s="8"/>
      <c r="CS960" s="8"/>
      <c r="CT960" s="8"/>
      <c r="CU960" s="8"/>
      <c r="CV960" s="8"/>
      <c r="CW960" s="8"/>
      <c r="CX960" s="8"/>
      <c r="CY960" s="8"/>
      <c r="CZ960" s="8"/>
      <c r="DA960" s="8"/>
      <c r="DB960" s="8"/>
      <c r="DC960" s="8"/>
      <c r="DD960" s="8"/>
      <c r="DE960" s="8"/>
      <c r="DF960" s="8"/>
      <c r="DG960" s="8"/>
      <c r="DH960" s="8"/>
      <c r="DI960" s="8"/>
      <c r="DJ960" s="8"/>
      <c r="DK960" s="8"/>
      <c r="DL960" s="8"/>
      <c r="DM960" s="8"/>
      <c r="DN960" s="8"/>
      <c r="DO960" s="8"/>
      <c r="DP960" s="8"/>
      <c r="DQ960" s="8"/>
      <c r="DR960" s="8"/>
      <c r="DS960" s="8"/>
      <c r="DT960" s="8"/>
    </row>
    <row r="961" spans="1:124" ht="16" x14ac:dyDescent="0.2">
      <c r="A961" s="20"/>
      <c r="B961" s="2"/>
      <c r="C961" s="3"/>
      <c r="D961" s="4"/>
      <c r="E961" s="3"/>
      <c r="F961" s="3"/>
      <c r="G961" s="5"/>
      <c r="H961" s="3"/>
      <c r="I961" s="3"/>
      <c r="J961" s="3"/>
      <c r="K961" s="3"/>
      <c r="L961" s="6"/>
      <c r="M961" s="3"/>
      <c r="N961" s="3"/>
      <c r="O961" s="7"/>
      <c r="P961" s="20"/>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3"/>
      <c r="BC961" s="3"/>
      <c r="BD961" s="8"/>
      <c r="BE961" s="8"/>
      <c r="BF961" s="8"/>
      <c r="BG961" s="3"/>
      <c r="BH961" s="3"/>
      <c r="BI961" s="8"/>
      <c r="BJ961" s="8"/>
      <c r="BK961" s="3"/>
      <c r="BL961" s="3"/>
      <c r="BM961" s="8"/>
      <c r="BN961" s="8"/>
      <c r="BO961" s="3"/>
      <c r="BP961" s="3"/>
      <c r="BQ961" s="8"/>
      <c r="BR961" s="8"/>
      <c r="BS961" s="3"/>
      <c r="BT961" s="3"/>
      <c r="BU961" s="8"/>
      <c r="BV961" s="8"/>
      <c r="BW961" s="3"/>
      <c r="BX961" s="3"/>
      <c r="BY961" s="9"/>
      <c r="BZ961" s="9"/>
      <c r="CA961" s="3"/>
      <c r="CB961" s="3"/>
      <c r="CC961" s="8"/>
      <c r="CD961" s="8"/>
      <c r="CE961" s="8"/>
      <c r="CF961" s="8"/>
      <c r="CG961" s="8"/>
      <c r="CH961" s="8"/>
      <c r="CI961" s="8"/>
      <c r="CJ961" s="8"/>
      <c r="CK961" s="8"/>
      <c r="CL961" s="8"/>
      <c r="CM961" s="8"/>
      <c r="CN961" s="8"/>
      <c r="CO961" s="8"/>
      <c r="CP961" s="8"/>
      <c r="CQ961" s="8"/>
      <c r="CR961" s="8"/>
      <c r="CS961" s="8"/>
      <c r="CT961" s="8"/>
      <c r="CU961" s="8"/>
      <c r="CV961" s="8"/>
      <c r="CW961" s="8"/>
      <c r="CX961" s="8"/>
      <c r="CY961" s="8"/>
      <c r="CZ961" s="8"/>
      <c r="DA961" s="8"/>
      <c r="DB961" s="8"/>
      <c r="DC961" s="8"/>
      <c r="DD961" s="8"/>
      <c r="DE961" s="8"/>
      <c r="DF961" s="8"/>
      <c r="DG961" s="8"/>
      <c r="DH961" s="8"/>
      <c r="DI961" s="8"/>
      <c r="DJ961" s="8"/>
      <c r="DK961" s="8"/>
      <c r="DL961" s="8"/>
      <c r="DM961" s="8"/>
      <c r="DN961" s="8"/>
      <c r="DO961" s="8"/>
      <c r="DP961" s="8"/>
      <c r="DQ961" s="8"/>
      <c r="DR961" s="8"/>
      <c r="DS961" s="8"/>
      <c r="DT961" s="8"/>
    </row>
    <row r="962" spans="1:124" ht="16" x14ac:dyDescent="0.2">
      <c r="A962" s="20"/>
      <c r="B962" s="2"/>
      <c r="C962" s="3"/>
      <c r="D962" s="4"/>
      <c r="E962" s="3"/>
      <c r="F962" s="3"/>
      <c r="G962" s="5"/>
      <c r="H962" s="3"/>
      <c r="I962" s="3"/>
      <c r="J962" s="3"/>
      <c r="K962" s="3"/>
      <c r="L962" s="6"/>
      <c r="M962" s="3"/>
      <c r="N962" s="3"/>
      <c r="O962" s="7"/>
      <c r="P962" s="20"/>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3"/>
      <c r="BC962" s="3"/>
      <c r="BD962" s="8"/>
      <c r="BE962" s="8"/>
      <c r="BF962" s="8"/>
      <c r="BG962" s="3"/>
      <c r="BH962" s="3"/>
      <c r="BI962" s="8"/>
      <c r="BJ962" s="8"/>
      <c r="BK962" s="3"/>
      <c r="BL962" s="3"/>
      <c r="BM962" s="8"/>
      <c r="BN962" s="8"/>
      <c r="BO962" s="3"/>
      <c r="BP962" s="3"/>
      <c r="BQ962" s="8"/>
      <c r="BR962" s="8"/>
      <c r="BS962" s="3"/>
      <c r="BT962" s="3"/>
      <c r="BU962" s="8"/>
      <c r="BV962" s="8"/>
      <c r="BW962" s="3"/>
      <c r="BX962" s="3"/>
      <c r="BY962" s="9"/>
      <c r="BZ962" s="9"/>
      <c r="CA962" s="3"/>
      <c r="CB962" s="3"/>
      <c r="CC962" s="8"/>
      <c r="CD962" s="8"/>
      <c r="CE962" s="8"/>
      <c r="CF962" s="8"/>
      <c r="CG962" s="8"/>
      <c r="CH962" s="8"/>
      <c r="CI962" s="8"/>
      <c r="CJ962" s="8"/>
      <c r="CK962" s="8"/>
      <c r="CL962" s="8"/>
      <c r="CM962" s="8"/>
      <c r="CN962" s="8"/>
      <c r="CO962" s="8"/>
      <c r="CP962" s="8"/>
      <c r="CQ962" s="8"/>
      <c r="CR962" s="8"/>
      <c r="CS962" s="8"/>
      <c r="CT962" s="8"/>
      <c r="CU962" s="8"/>
      <c r="CV962" s="8"/>
      <c r="CW962" s="8"/>
      <c r="CX962" s="8"/>
      <c r="CY962" s="8"/>
      <c r="CZ962" s="8"/>
      <c r="DA962" s="8"/>
      <c r="DB962" s="8"/>
      <c r="DC962" s="8"/>
      <c r="DD962" s="8"/>
      <c r="DE962" s="8"/>
      <c r="DF962" s="8"/>
      <c r="DG962" s="8"/>
      <c r="DH962" s="8"/>
      <c r="DI962" s="8"/>
      <c r="DJ962" s="8"/>
      <c r="DK962" s="8"/>
      <c r="DL962" s="8"/>
      <c r="DM962" s="8"/>
      <c r="DN962" s="8"/>
      <c r="DO962" s="8"/>
      <c r="DP962" s="8"/>
      <c r="DQ962" s="8"/>
      <c r="DR962" s="8"/>
      <c r="DS962" s="8"/>
      <c r="DT962" s="8"/>
    </row>
    <row r="963" spans="1:124" ht="16" x14ac:dyDescent="0.2">
      <c r="A963" s="20"/>
      <c r="B963" s="2"/>
      <c r="C963" s="3"/>
      <c r="D963" s="4"/>
      <c r="E963" s="3"/>
      <c r="F963" s="3"/>
      <c r="G963" s="5"/>
      <c r="H963" s="3"/>
      <c r="I963" s="3"/>
      <c r="J963" s="3"/>
      <c r="K963" s="3"/>
      <c r="L963" s="6"/>
      <c r="M963" s="3"/>
      <c r="N963" s="3"/>
      <c r="O963" s="7"/>
      <c r="P963" s="20"/>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3"/>
      <c r="BC963" s="3"/>
      <c r="BD963" s="8"/>
      <c r="BE963" s="8"/>
      <c r="BF963" s="8"/>
      <c r="BG963" s="3"/>
      <c r="BH963" s="3"/>
      <c r="BI963" s="8"/>
      <c r="BJ963" s="8"/>
      <c r="BK963" s="3"/>
      <c r="BL963" s="3"/>
      <c r="BM963" s="8"/>
      <c r="BN963" s="8"/>
      <c r="BO963" s="3"/>
      <c r="BP963" s="3"/>
      <c r="BQ963" s="8"/>
      <c r="BR963" s="8"/>
      <c r="BS963" s="3"/>
      <c r="BT963" s="3"/>
      <c r="BU963" s="8"/>
      <c r="BV963" s="8"/>
      <c r="BW963" s="3"/>
      <c r="BX963" s="3"/>
      <c r="BY963" s="9"/>
      <c r="BZ963" s="9"/>
      <c r="CA963" s="3"/>
      <c r="CB963" s="3"/>
      <c r="CC963" s="8"/>
      <c r="CD963" s="8"/>
      <c r="CE963" s="8"/>
      <c r="CF963" s="8"/>
      <c r="CG963" s="8"/>
      <c r="CH963" s="8"/>
      <c r="CI963" s="8"/>
      <c r="CJ963" s="8"/>
      <c r="CK963" s="8"/>
      <c r="CL963" s="8"/>
      <c r="CM963" s="8"/>
      <c r="CN963" s="8"/>
      <c r="CO963" s="8"/>
      <c r="CP963" s="8"/>
      <c r="CQ963" s="8"/>
      <c r="CR963" s="8"/>
      <c r="CS963" s="8"/>
      <c r="CT963" s="8"/>
      <c r="CU963" s="8"/>
      <c r="CV963" s="8"/>
      <c r="CW963" s="8"/>
      <c r="CX963" s="8"/>
      <c r="CY963" s="8"/>
      <c r="CZ963" s="8"/>
      <c r="DA963" s="8"/>
      <c r="DB963" s="8"/>
      <c r="DC963" s="8"/>
      <c r="DD963" s="8"/>
      <c r="DE963" s="8"/>
      <c r="DF963" s="8"/>
      <c r="DG963" s="8"/>
      <c r="DH963" s="8"/>
      <c r="DI963" s="8"/>
      <c r="DJ963" s="8"/>
      <c r="DK963" s="8"/>
      <c r="DL963" s="8"/>
      <c r="DM963" s="8"/>
      <c r="DN963" s="8"/>
      <c r="DO963" s="8"/>
      <c r="DP963" s="8"/>
      <c r="DQ963" s="8"/>
      <c r="DR963" s="8"/>
      <c r="DS963" s="8"/>
      <c r="DT963" s="8"/>
    </row>
    <row r="964" spans="1:124" ht="16" x14ac:dyDescent="0.2">
      <c r="A964" s="20"/>
      <c r="B964" s="2"/>
      <c r="C964" s="3"/>
      <c r="D964" s="4"/>
      <c r="E964" s="3"/>
      <c r="F964" s="3"/>
      <c r="G964" s="5"/>
      <c r="H964" s="3"/>
      <c r="I964" s="3"/>
      <c r="J964" s="3"/>
      <c r="K964" s="3"/>
      <c r="L964" s="6"/>
      <c r="M964" s="3"/>
      <c r="N964" s="3"/>
      <c r="O964" s="7"/>
      <c r="P964" s="20"/>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3"/>
      <c r="BC964" s="3"/>
      <c r="BD964" s="8"/>
      <c r="BE964" s="8"/>
      <c r="BF964" s="8"/>
      <c r="BG964" s="3"/>
      <c r="BH964" s="3"/>
      <c r="BI964" s="8"/>
      <c r="BJ964" s="8"/>
      <c r="BK964" s="3"/>
      <c r="BL964" s="3"/>
      <c r="BM964" s="8"/>
      <c r="BN964" s="8"/>
      <c r="BO964" s="3"/>
      <c r="BP964" s="3"/>
      <c r="BQ964" s="8"/>
      <c r="BR964" s="8"/>
      <c r="BS964" s="3"/>
      <c r="BT964" s="3"/>
      <c r="BU964" s="8"/>
      <c r="BV964" s="8"/>
      <c r="BW964" s="3"/>
      <c r="BX964" s="3"/>
      <c r="BY964" s="9"/>
      <c r="BZ964" s="9"/>
      <c r="CA964" s="3"/>
      <c r="CB964" s="3"/>
      <c r="CC964" s="8"/>
      <c r="CD964" s="8"/>
      <c r="CE964" s="8"/>
      <c r="CF964" s="8"/>
      <c r="CG964" s="8"/>
      <c r="CH964" s="8"/>
      <c r="CI964" s="8"/>
      <c r="CJ964" s="8"/>
      <c r="CK964" s="8"/>
      <c r="CL964" s="8"/>
      <c r="CM964" s="8"/>
      <c r="CN964" s="8"/>
      <c r="CO964" s="8"/>
      <c r="CP964" s="8"/>
      <c r="CQ964" s="8"/>
      <c r="CR964" s="8"/>
      <c r="CS964" s="8"/>
      <c r="CT964" s="8"/>
      <c r="CU964" s="8"/>
      <c r="CV964" s="8"/>
      <c r="CW964" s="8"/>
      <c r="CX964" s="8"/>
      <c r="CY964" s="8"/>
      <c r="CZ964" s="8"/>
      <c r="DA964" s="8"/>
      <c r="DB964" s="8"/>
      <c r="DC964" s="8"/>
      <c r="DD964" s="8"/>
      <c r="DE964" s="8"/>
      <c r="DF964" s="8"/>
      <c r="DG964" s="8"/>
      <c r="DH964" s="8"/>
      <c r="DI964" s="8"/>
      <c r="DJ964" s="8"/>
      <c r="DK964" s="8"/>
      <c r="DL964" s="8"/>
      <c r="DM964" s="8"/>
      <c r="DN964" s="8"/>
      <c r="DO964" s="8"/>
      <c r="DP964" s="8"/>
      <c r="DQ964" s="8"/>
      <c r="DR964" s="8"/>
      <c r="DS964" s="8"/>
      <c r="DT964" s="8"/>
    </row>
    <row r="965" spans="1:124" ht="16" x14ac:dyDescent="0.2">
      <c r="A965" s="20"/>
      <c r="B965" s="2"/>
      <c r="C965" s="3"/>
      <c r="D965" s="4"/>
      <c r="E965" s="3"/>
      <c r="F965" s="3"/>
      <c r="G965" s="5"/>
      <c r="H965" s="3"/>
      <c r="I965" s="3"/>
      <c r="J965" s="3"/>
      <c r="K965" s="3"/>
      <c r="L965" s="6"/>
      <c r="M965" s="3"/>
      <c r="N965" s="3"/>
      <c r="O965" s="7"/>
      <c r="P965" s="20"/>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3"/>
      <c r="BC965" s="3"/>
      <c r="BD965" s="8"/>
      <c r="BE965" s="8"/>
      <c r="BF965" s="8"/>
      <c r="BG965" s="3"/>
      <c r="BH965" s="3"/>
      <c r="BI965" s="8"/>
      <c r="BJ965" s="8"/>
      <c r="BK965" s="3"/>
      <c r="BL965" s="3"/>
      <c r="BM965" s="8"/>
      <c r="BN965" s="8"/>
      <c r="BO965" s="3"/>
      <c r="BP965" s="3"/>
      <c r="BQ965" s="8"/>
      <c r="BR965" s="8"/>
      <c r="BS965" s="3"/>
      <c r="BT965" s="3"/>
      <c r="BU965" s="8"/>
      <c r="BV965" s="8"/>
      <c r="BW965" s="3"/>
      <c r="BX965" s="3"/>
      <c r="BY965" s="9"/>
      <c r="BZ965" s="9"/>
      <c r="CA965" s="3"/>
      <c r="CB965" s="3"/>
      <c r="CC965" s="8"/>
      <c r="CD965" s="8"/>
      <c r="CE965" s="8"/>
      <c r="CF965" s="8"/>
      <c r="CG965" s="8"/>
      <c r="CH965" s="8"/>
      <c r="CI965" s="8"/>
      <c r="CJ965" s="8"/>
      <c r="CK965" s="8"/>
      <c r="CL965" s="8"/>
      <c r="CM965" s="8"/>
      <c r="CN965" s="8"/>
      <c r="CO965" s="8"/>
      <c r="CP965" s="8"/>
      <c r="CQ965" s="8"/>
      <c r="CR965" s="8"/>
      <c r="CS965" s="8"/>
      <c r="CT965" s="8"/>
      <c r="CU965" s="8"/>
      <c r="CV965" s="8"/>
      <c r="CW965" s="8"/>
      <c r="CX965" s="8"/>
      <c r="CY965" s="8"/>
      <c r="CZ965" s="8"/>
      <c r="DA965" s="8"/>
      <c r="DB965" s="8"/>
      <c r="DC965" s="8"/>
      <c r="DD965" s="8"/>
      <c r="DE965" s="8"/>
      <c r="DF965" s="8"/>
      <c r="DG965" s="8"/>
      <c r="DH965" s="8"/>
      <c r="DI965" s="8"/>
      <c r="DJ965" s="8"/>
      <c r="DK965" s="8"/>
      <c r="DL965" s="8"/>
      <c r="DM965" s="8"/>
      <c r="DN965" s="8"/>
      <c r="DO965" s="8"/>
      <c r="DP965" s="8"/>
      <c r="DQ965" s="8"/>
      <c r="DR965" s="8"/>
      <c r="DS965" s="8"/>
      <c r="DT965" s="8"/>
    </row>
    <row r="966" spans="1:124" ht="16" x14ac:dyDescent="0.2">
      <c r="A966" s="20"/>
      <c r="B966" s="2"/>
      <c r="C966" s="3"/>
      <c r="D966" s="4"/>
      <c r="E966" s="3"/>
      <c r="F966" s="3"/>
      <c r="G966" s="5"/>
      <c r="H966" s="3"/>
      <c r="I966" s="3"/>
      <c r="J966" s="3"/>
      <c r="K966" s="3"/>
      <c r="L966" s="6"/>
      <c r="M966" s="3"/>
      <c r="N966" s="3"/>
      <c r="O966" s="7"/>
      <c r="P966" s="20"/>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3"/>
      <c r="BC966" s="3"/>
      <c r="BD966" s="8"/>
      <c r="BE966" s="8"/>
      <c r="BF966" s="8"/>
      <c r="BG966" s="3"/>
      <c r="BH966" s="3"/>
      <c r="BI966" s="8"/>
      <c r="BJ966" s="8"/>
      <c r="BK966" s="3"/>
      <c r="BL966" s="3"/>
      <c r="BM966" s="8"/>
      <c r="BN966" s="8"/>
      <c r="BO966" s="3"/>
      <c r="BP966" s="3"/>
      <c r="BQ966" s="8"/>
      <c r="BR966" s="8"/>
      <c r="BS966" s="3"/>
      <c r="BT966" s="3"/>
      <c r="BU966" s="8"/>
      <c r="BV966" s="8"/>
      <c r="BW966" s="3"/>
      <c r="BX966" s="3"/>
      <c r="BY966" s="9"/>
      <c r="BZ966" s="9"/>
      <c r="CA966" s="3"/>
      <c r="CB966" s="3"/>
      <c r="CC966" s="8"/>
      <c r="CD966" s="8"/>
      <c r="CE966" s="8"/>
      <c r="CF966" s="8"/>
      <c r="CG966" s="8"/>
      <c r="CH966" s="8"/>
      <c r="CI966" s="8"/>
      <c r="CJ966" s="8"/>
      <c r="CK966" s="8"/>
      <c r="CL966" s="8"/>
      <c r="CM966" s="8"/>
      <c r="CN966" s="8"/>
      <c r="CO966" s="8"/>
      <c r="CP966" s="8"/>
      <c r="CQ966" s="8"/>
      <c r="CR966" s="8"/>
      <c r="CS966" s="8"/>
      <c r="CT966" s="8"/>
      <c r="CU966" s="8"/>
      <c r="CV966" s="8"/>
      <c r="CW966" s="8"/>
      <c r="CX966" s="8"/>
      <c r="CY966" s="8"/>
      <c r="CZ966" s="8"/>
      <c r="DA966" s="8"/>
      <c r="DB966" s="8"/>
      <c r="DC966" s="8"/>
      <c r="DD966" s="8"/>
      <c r="DE966" s="8"/>
      <c r="DF966" s="8"/>
      <c r="DG966" s="8"/>
      <c r="DH966" s="8"/>
      <c r="DI966" s="8"/>
      <c r="DJ966" s="8"/>
      <c r="DK966" s="8"/>
      <c r="DL966" s="8"/>
      <c r="DM966" s="8"/>
      <c r="DN966" s="8"/>
      <c r="DO966" s="8"/>
      <c r="DP966" s="8"/>
      <c r="DQ966" s="8"/>
      <c r="DR966" s="8"/>
      <c r="DS966" s="8"/>
      <c r="DT966" s="8"/>
    </row>
    <row r="967" spans="1:124" ht="16" x14ac:dyDescent="0.2">
      <c r="A967" s="20"/>
      <c r="B967" s="2"/>
      <c r="C967" s="3"/>
      <c r="D967" s="4"/>
      <c r="E967" s="3"/>
      <c r="F967" s="3"/>
      <c r="G967" s="5"/>
      <c r="H967" s="3"/>
      <c r="I967" s="3"/>
      <c r="J967" s="3"/>
      <c r="K967" s="3"/>
      <c r="L967" s="6"/>
      <c r="M967" s="3"/>
      <c r="N967" s="3"/>
      <c r="O967" s="7"/>
      <c r="P967" s="20"/>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3"/>
      <c r="BC967" s="3"/>
      <c r="BD967" s="8"/>
      <c r="BE967" s="8"/>
      <c r="BF967" s="8"/>
      <c r="BG967" s="3"/>
      <c r="BH967" s="3"/>
      <c r="BI967" s="8"/>
      <c r="BJ967" s="8"/>
      <c r="BK967" s="3"/>
      <c r="BL967" s="3"/>
      <c r="BM967" s="8"/>
      <c r="BN967" s="8"/>
      <c r="BO967" s="3"/>
      <c r="BP967" s="3"/>
      <c r="BQ967" s="8"/>
      <c r="BR967" s="8"/>
      <c r="BS967" s="3"/>
      <c r="BT967" s="3"/>
      <c r="BU967" s="8"/>
      <c r="BV967" s="8"/>
      <c r="BW967" s="3"/>
      <c r="BX967" s="3"/>
      <c r="BY967" s="9"/>
      <c r="BZ967" s="9"/>
      <c r="CA967" s="3"/>
      <c r="CB967" s="3"/>
      <c r="CC967" s="8"/>
      <c r="CD967" s="8"/>
      <c r="CE967" s="8"/>
      <c r="CF967" s="8"/>
      <c r="CG967" s="8"/>
      <c r="CH967" s="8"/>
      <c r="CI967" s="8"/>
      <c r="CJ967" s="8"/>
      <c r="CK967" s="8"/>
      <c r="CL967" s="8"/>
      <c r="CM967" s="8"/>
      <c r="CN967" s="8"/>
      <c r="CO967" s="8"/>
      <c r="CP967" s="8"/>
      <c r="CQ967" s="8"/>
      <c r="CR967" s="8"/>
      <c r="CS967" s="8"/>
      <c r="CT967" s="8"/>
      <c r="CU967" s="8"/>
      <c r="CV967" s="8"/>
      <c r="CW967" s="8"/>
      <c r="CX967" s="8"/>
      <c r="CY967" s="8"/>
      <c r="CZ967" s="8"/>
      <c r="DA967" s="8"/>
      <c r="DB967" s="8"/>
      <c r="DC967" s="8"/>
      <c r="DD967" s="8"/>
      <c r="DE967" s="8"/>
      <c r="DF967" s="8"/>
      <c r="DG967" s="8"/>
      <c r="DH967" s="8"/>
      <c r="DI967" s="8"/>
      <c r="DJ967" s="8"/>
      <c r="DK967" s="8"/>
      <c r="DL967" s="8"/>
      <c r="DM967" s="8"/>
      <c r="DN967" s="8"/>
      <c r="DO967" s="8"/>
      <c r="DP967" s="8"/>
      <c r="DQ967" s="8"/>
      <c r="DR967" s="8"/>
      <c r="DS967" s="8"/>
      <c r="DT967" s="8"/>
    </row>
    <row r="968" spans="1:124" ht="16" x14ac:dyDescent="0.2">
      <c r="A968" s="20"/>
      <c r="B968" s="2"/>
      <c r="C968" s="3"/>
      <c r="D968" s="4"/>
      <c r="E968" s="3"/>
      <c r="F968" s="3"/>
      <c r="G968" s="5"/>
      <c r="H968" s="3"/>
      <c r="I968" s="3"/>
      <c r="J968" s="3"/>
      <c r="K968" s="3"/>
      <c r="L968" s="6"/>
      <c r="M968" s="3"/>
      <c r="N968" s="3"/>
      <c r="O968" s="7"/>
      <c r="P968" s="20"/>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3"/>
      <c r="BC968" s="3"/>
      <c r="BD968" s="8"/>
      <c r="BE968" s="8"/>
      <c r="BF968" s="8"/>
      <c r="BG968" s="3"/>
      <c r="BH968" s="3"/>
      <c r="BI968" s="8"/>
      <c r="BJ968" s="8"/>
      <c r="BK968" s="3"/>
      <c r="BL968" s="3"/>
      <c r="BM968" s="8"/>
      <c r="BN968" s="8"/>
      <c r="BO968" s="3"/>
      <c r="BP968" s="3"/>
      <c r="BQ968" s="8"/>
      <c r="BR968" s="8"/>
      <c r="BS968" s="3"/>
      <c r="BT968" s="3"/>
      <c r="BU968" s="8"/>
      <c r="BV968" s="8"/>
      <c r="BW968" s="3"/>
      <c r="BX968" s="3"/>
      <c r="BY968" s="9"/>
      <c r="BZ968" s="9"/>
      <c r="CA968" s="3"/>
      <c r="CB968" s="3"/>
      <c r="CC968" s="8"/>
      <c r="CD968" s="8"/>
      <c r="CE968" s="8"/>
      <c r="CF968" s="8"/>
      <c r="CG968" s="8"/>
      <c r="CH968" s="8"/>
      <c r="CI968" s="8"/>
      <c r="CJ968" s="8"/>
      <c r="CK968" s="8"/>
      <c r="CL968" s="8"/>
      <c r="CM968" s="8"/>
      <c r="CN968" s="8"/>
      <c r="CO968" s="8"/>
      <c r="CP968" s="8"/>
      <c r="CQ968" s="8"/>
      <c r="CR968" s="8"/>
      <c r="CS968" s="8"/>
      <c r="CT968" s="8"/>
      <c r="CU968" s="8"/>
      <c r="CV968" s="8"/>
      <c r="CW968" s="8"/>
      <c r="CX968" s="8"/>
      <c r="CY968" s="8"/>
      <c r="CZ968" s="8"/>
      <c r="DA968" s="8"/>
      <c r="DB968" s="8"/>
      <c r="DC968" s="8"/>
      <c r="DD968" s="8"/>
      <c r="DE968" s="8"/>
      <c r="DF968" s="8"/>
      <c r="DG968" s="8"/>
      <c r="DH968" s="8"/>
      <c r="DI968" s="8"/>
      <c r="DJ968" s="8"/>
      <c r="DK968" s="8"/>
      <c r="DL968" s="8"/>
      <c r="DM968" s="8"/>
      <c r="DN968" s="8"/>
      <c r="DO968" s="8"/>
      <c r="DP968" s="8"/>
      <c r="DQ968" s="8"/>
      <c r="DR968" s="8"/>
      <c r="DS968" s="8"/>
      <c r="DT968" s="8"/>
    </row>
    <row r="969" spans="1:124" ht="16" x14ac:dyDescent="0.2">
      <c r="A969" s="20"/>
      <c r="B969" s="2"/>
      <c r="C969" s="3"/>
      <c r="D969" s="4"/>
      <c r="E969" s="3"/>
      <c r="F969" s="3"/>
      <c r="G969" s="5"/>
      <c r="H969" s="3"/>
      <c r="I969" s="3"/>
      <c r="J969" s="3"/>
      <c r="K969" s="3"/>
      <c r="L969" s="6"/>
      <c r="M969" s="3"/>
      <c r="N969" s="3"/>
      <c r="O969" s="7"/>
      <c r="P969" s="20"/>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3"/>
      <c r="BC969" s="3"/>
      <c r="BD969" s="8"/>
      <c r="BE969" s="8"/>
      <c r="BF969" s="8"/>
      <c r="BG969" s="3"/>
      <c r="BH969" s="3"/>
      <c r="BI969" s="8"/>
      <c r="BJ969" s="8"/>
      <c r="BK969" s="3"/>
      <c r="BL969" s="3"/>
      <c r="BM969" s="8"/>
      <c r="BN969" s="8"/>
      <c r="BO969" s="3"/>
      <c r="BP969" s="3"/>
      <c r="BQ969" s="8"/>
      <c r="BR969" s="8"/>
      <c r="BS969" s="3"/>
      <c r="BT969" s="3"/>
      <c r="BU969" s="8"/>
      <c r="BV969" s="8"/>
      <c r="BW969" s="3"/>
      <c r="BX969" s="3"/>
      <c r="BY969" s="9"/>
      <c r="BZ969" s="9"/>
      <c r="CA969" s="3"/>
      <c r="CB969" s="3"/>
      <c r="CC969" s="8"/>
      <c r="CD969" s="8"/>
      <c r="CE969" s="8"/>
      <c r="CF969" s="8"/>
      <c r="CG969" s="8"/>
      <c r="CH969" s="8"/>
      <c r="CI969" s="8"/>
      <c r="CJ969" s="8"/>
      <c r="CK969" s="8"/>
      <c r="CL969" s="8"/>
      <c r="CM969" s="8"/>
      <c r="CN969" s="8"/>
      <c r="CO969" s="8"/>
      <c r="CP969" s="8"/>
      <c r="CQ969" s="8"/>
      <c r="CR969" s="8"/>
      <c r="CS969" s="8"/>
      <c r="CT969" s="8"/>
      <c r="CU969" s="8"/>
      <c r="CV969" s="8"/>
      <c r="CW969" s="8"/>
      <c r="CX969" s="8"/>
      <c r="CY969" s="8"/>
      <c r="CZ969" s="8"/>
      <c r="DA969" s="8"/>
      <c r="DB969" s="8"/>
      <c r="DC969" s="8"/>
      <c r="DD969" s="8"/>
      <c r="DE969" s="8"/>
      <c r="DF969" s="8"/>
      <c r="DG969" s="8"/>
      <c r="DH969" s="8"/>
      <c r="DI969" s="8"/>
      <c r="DJ969" s="8"/>
      <c r="DK969" s="8"/>
      <c r="DL969" s="8"/>
      <c r="DM969" s="8"/>
      <c r="DN969" s="8"/>
      <c r="DO969" s="8"/>
      <c r="DP969" s="8"/>
      <c r="DQ969" s="8"/>
      <c r="DR969" s="8"/>
      <c r="DS969" s="8"/>
      <c r="DT969" s="8"/>
    </row>
    <row r="970" spans="1:124" ht="16" x14ac:dyDescent="0.2">
      <c r="A970" s="20"/>
      <c r="B970" s="2"/>
      <c r="C970" s="3"/>
      <c r="D970" s="4"/>
      <c r="E970" s="3"/>
      <c r="F970" s="3"/>
      <c r="G970" s="5"/>
      <c r="H970" s="3"/>
      <c r="I970" s="3"/>
      <c r="J970" s="3"/>
      <c r="K970" s="3"/>
      <c r="L970" s="6"/>
      <c r="M970" s="3"/>
      <c r="N970" s="3"/>
      <c r="O970" s="7"/>
      <c r="P970" s="20"/>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3"/>
      <c r="BC970" s="3"/>
      <c r="BD970" s="8"/>
      <c r="BE970" s="8"/>
      <c r="BF970" s="8"/>
      <c r="BG970" s="3"/>
      <c r="BH970" s="3"/>
      <c r="BI970" s="8"/>
      <c r="BJ970" s="8"/>
      <c r="BK970" s="3"/>
      <c r="BL970" s="3"/>
      <c r="BM970" s="8"/>
      <c r="BN970" s="8"/>
      <c r="BO970" s="3"/>
      <c r="BP970" s="3"/>
      <c r="BQ970" s="8"/>
      <c r="BR970" s="8"/>
      <c r="BS970" s="3"/>
      <c r="BT970" s="3"/>
      <c r="BU970" s="8"/>
      <c r="BV970" s="8"/>
      <c r="BW970" s="3"/>
      <c r="BX970" s="3"/>
      <c r="BY970" s="9"/>
      <c r="BZ970" s="9"/>
      <c r="CA970" s="3"/>
      <c r="CB970" s="3"/>
      <c r="CC970" s="8"/>
      <c r="CD970" s="8"/>
      <c r="CE970" s="8"/>
      <c r="CF970" s="8"/>
      <c r="CG970" s="8"/>
      <c r="CH970" s="8"/>
      <c r="CI970" s="8"/>
      <c r="CJ970" s="8"/>
      <c r="CK970" s="8"/>
      <c r="CL970" s="8"/>
      <c r="CM970" s="8"/>
      <c r="CN970" s="8"/>
      <c r="CO970" s="8"/>
      <c r="CP970" s="8"/>
      <c r="CQ970" s="8"/>
      <c r="CR970" s="8"/>
      <c r="CS970" s="8"/>
      <c r="CT970" s="8"/>
      <c r="CU970" s="8"/>
      <c r="CV970" s="8"/>
      <c r="CW970" s="8"/>
      <c r="CX970" s="8"/>
      <c r="CY970" s="8"/>
      <c r="CZ970" s="8"/>
      <c r="DA970" s="8"/>
      <c r="DB970" s="8"/>
      <c r="DC970" s="8"/>
      <c r="DD970" s="8"/>
      <c r="DE970" s="8"/>
      <c r="DF970" s="8"/>
      <c r="DG970" s="8"/>
      <c r="DH970" s="8"/>
      <c r="DI970" s="8"/>
      <c r="DJ970" s="8"/>
      <c r="DK970" s="8"/>
      <c r="DL970" s="8"/>
      <c r="DM970" s="8"/>
      <c r="DN970" s="8"/>
      <c r="DO970" s="8"/>
      <c r="DP970" s="8"/>
      <c r="DQ970" s="8"/>
      <c r="DR970" s="8"/>
      <c r="DS970" s="8"/>
      <c r="DT970" s="8"/>
    </row>
    <row r="971" spans="1:124" ht="16" x14ac:dyDescent="0.2">
      <c r="A971" s="20"/>
      <c r="B971" s="2"/>
      <c r="C971" s="3"/>
      <c r="D971" s="4"/>
      <c r="E971" s="3"/>
      <c r="F971" s="3"/>
      <c r="G971" s="5"/>
      <c r="H971" s="3"/>
      <c r="I971" s="3"/>
      <c r="J971" s="3"/>
      <c r="K971" s="3"/>
      <c r="L971" s="6"/>
      <c r="M971" s="3"/>
      <c r="N971" s="3"/>
      <c r="O971" s="7"/>
      <c r="P971" s="20"/>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3"/>
      <c r="BC971" s="3"/>
      <c r="BD971" s="8"/>
      <c r="BE971" s="8"/>
      <c r="BF971" s="8"/>
      <c r="BG971" s="3"/>
      <c r="BH971" s="3"/>
      <c r="BI971" s="8"/>
      <c r="BJ971" s="8"/>
      <c r="BK971" s="3"/>
      <c r="BL971" s="3"/>
      <c r="BM971" s="8"/>
      <c r="BN971" s="8"/>
      <c r="BO971" s="3"/>
      <c r="BP971" s="3"/>
      <c r="BQ971" s="8"/>
      <c r="BR971" s="8"/>
      <c r="BS971" s="3"/>
      <c r="BT971" s="3"/>
      <c r="BU971" s="8"/>
      <c r="BV971" s="8"/>
      <c r="BW971" s="3"/>
      <c r="BX971" s="3"/>
      <c r="BY971" s="9"/>
      <c r="BZ971" s="9"/>
      <c r="CA971" s="3"/>
      <c r="CB971" s="3"/>
      <c r="CC971" s="8"/>
      <c r="CD971" s="8"/>
      <c r="CE971" s="8"/>
      <c r="CF971" s="8"/>
      <c r="CG971" s="8"/>
      <c r="CH971" s="8"/>
      <c r="CI971" s="8"/>
      <c r="CJ971" s="8"/>
      <c r="CK971" s="8"/>
      <c r="CL971" s="8"/>
      <c r="CM971" s="8"/>
      <c r="CN971" s="8"/>
      <c r="CO971" s="8"/>
      <c r="CP971" s="8"/>
      <c r="CQ971" s="8"/>
      <c r="CR971" s="8"/>
      <c r="CS971" s="8"/>
      <c r="CT971" s="8"/>
      <c r="CU971" s="8"/>
      <c r="CV971" s="8"/>
      <c r="CW971" s="8"/>
      <c r="CX971" s="8"/>
      <c r="CY971" s="8"/>
      <c r="CZ971" s="8"/>
      <c r="DA971" s="8"/>
      <c r="DB971" s="8"/>
      <c r="DC971" s="8"/>
      <c r="DD971" s="8"/>
      <c r="DE971" s="8"/>
      <c r="DF971" s="8"/>
      <c r="DG971" s="8"/>
      <c r="DH971" s="8"/>
      <c r="DI971" s="8"/>
      <c r="DJ971" s="8"/>
      <c r="DK971" s="8"/>
      <c r="DL971" s="8"/>
      <c r="DM971" s="8"/>
      <c r="DN971" s="8"/>
      <c r="DO971" s="8"/>
      <c r="DP971" s="8"/>
      <c r="DQ971" s="8"/>
      <c r="DR971" s="8"/>
      <c r="DS971" s="8"/>
      <c r="DT971" s="8"/>
    </row>
    <row r="972" spans="1:124" ht="16" x14ac:dyDescent="0.2">
      <c r="A972" s="20"/>
      <c r="B972" s="2"/>
      <c r="C972" s="3"/>
      <c r="D972" s="4"/>
      <c r="E972" s="3"/>
      <c r="F972" s="3"/>
      <c r="G972" s="5"/>
      <c r="H972" s="3"/>
      <c r="I972" s="3"/>
      <c r="J972" s="3"/>
      <c r="K972" s="3"/>
      <c r="L972" s="6"/>
      <c r="M972" s="3"/>
      <c r="N972" s="3"/>
      <c r="O972" s="7"/>
      <c r="P972" s="20"/>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3"/>
      <c r="BC972" s="3"/>
      <c r="BD972" s="8"/>
      <c r="BE972" s="8"/>
      <c r="BF972" s="8"/>
      <c r="BG972" s="3"/>
      <c r="BH972" s="3"/>
      <c r="BI972" s="8"/>
      <c r="BJ972" s="8"/>
      <c r="BK972" s="3"/>
      <c r="BL972" s="3"/>
      <c r="BM972" s="8"/>
      <c r="BN972" s="8"/>
      <c r="BO972" s="3"/>
      <c r="BP972" s="3"/>
      <c r="BQ972" s="8"/>
      <c r="BR972" s="8"/>
      <c r="BS972" s="3"/>
      <c r="BT972" s="3"/>
      <c r="BU972" s="8"/>
      <c r="BV972" s="8"/>
      <c r="BW972" s="3"/>
      <c r="BX972" s="3"/>
      <c r="BY972" s="9"/>
      <c r="BZ972" s="9"/>
      <c r="CA972" s="3"/>
      <c r="CB972" s="3"/>
      <c r="CC972" s="8"/>
      <c r="CD972" s="8"/>
      <c r="CE972" s="8"/>
      <c r="CF972" s="8"/>
      <c r="CG972" s="8"/>
      <c r="CH972" s="8"/>
      <c r="CI972" s="8"/>
      <c r="CJ972" s="8"/>
      <c r="CK972" s="8"/>
      <c r="CL972" s="8"/>
      <c r="CM972" s="8"/>
      <c r="CN972" s="8"/>
      <c r="CO972" s="8"/>
      <c r="CP972" s="8"/>
      <c r="CQ972" s="8"/>
      <c r="CR972" s="8"/>
      <c r="CS972" s="8"/>
      <c r="CT972" s="8"/>
      <c r="CU972" s="8"/>
      <c r="CV972" s="8"/>
      <c r="CW972" s="8"/>
      <c r="CX972" s="8"/>
      <c r="CY972" s="8"/>
      <c r="CZ972" s="8"/>
      <c r="DA972" s="8"/>
      <c r="DB972" s="8"/>
      <c r="DC972" s="8"/>
      <c r="DD972" s="8"/>
      <c r="DE972" s="8"/>
      <c r="DF972" s="8"/>
      <c r="DG972" s="8"/>
      <c r="DH972" s="8"/>
      <c r="DI972" s="8"/>
      <c r="DJ972" s="8"/>
      <c r="DK972" s="8"/>
      <c r="DL972" s="8"/>
      <c r="DM972" s="8"/>
      <c r="DN972" s="8"/>
      <c r="DO972" s="8"/>
      <c r="DP972" s="8"/>
      <c r="DQ972" s="8"/>
      <c r="DR972" s="8"/>
      <c r="DS972" s="8"/>
      <c r="DT972" s="8"/>
    </row>
    <row r="973" spans="1:124" ht="16" x14ac:dyDescent="0.2">
      <c r="A973" s="20"/>
      <c r="B973" s="2"/>
      <c r="C973" s="3"/>
      <c r="D973" s="4"/>
      <c r="E973" s="3"/>
      <c r="F973" s="3"/>
      <c r="G973" s="5"/>
      <c r="H973" s="3"/>
      <c r="I973" s="3"/>
      <c r="J973" s="3"/>
      <c r="K973" s="3"/>
      <c r="L973" s="6"/>
      <c r="M973" s="3"/>
      <c r="N973" s="3"/>
      <c r="O973" s="7"/>
      <c r="P973" s="20"/>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3"/>
      <c r="BC973" s="3"/>
      <c r="BD973" s="8"/>
      <c r="BE973" s="8"/>
      <c r="BF973" s="8"/>
      <c r="BG973" s="3"/>
      <c r="BH973" s="3"/>
      <c r="BI973" s="8"/>
      <c r="BJ973" s="8"/>
      <c r="BK973" s="3"/>
      <c r="BL973" s="3"/>
      <c r="BM973" s="8"/>
      <c r="BN973" s="8"/>
      <c r="BO973" s="3"/>
      <c r="BP973" s="3"/>
      <c r="BQ973" s="8"/>
      <c r="BR973" s="8"/>
      <c r="BS973" s="3"/>
      <c r="BT973" s="3"/>
      <c r="BU973" s="8"/>
      <c r="BV973" s="8"/>
      <c r="BW973" s="3"/>
      <c r="BX973" s="3"/>
      <c r="BY973" s="9"/>
      <c r="BZ973" s="9"/>
      <c r="CA973" s="3"/>
      <c r="CB973" s="3"/>
      <c r="CC973" s="8"/>
      <c r="CD973" s="8"/>
      <c r="CE973" s="8"/>
      <c r="CF973" s="8"/>
      <c r="CG973" s="8"/>
      <c r="CH973" s="8"/>
      <c r="CI973" s="8"/>
      <c r="CJ973" s="8"/>
      <c r="CK973" s="8"/>
      <c r="CL973" s="8"/>
      <c r="CM973" s="8"/>
      <c r="CN973" s="8"/>
      <c r="CO973" s="8"/>
      <c r="CP973" s="8"/>
      <c r="CQ973" s="8"/>
      <c r="CR973" s="8"/>
      <c r="CS973" s="8"/>
      <c r="CT973" s="8"/>
      <c r="CU973" s="8"/>
      <c r="CV973" s="8"/>
      <c r="CW973" s="8"/>
      <c r="CX973" s="8"/>
      <c r="CY973" s="8"/>
      <c r="CZ973" s="8"/>
      <c r="DA973" s="8"/>
      <c r="DB973" s="8"/>
      <c r="DC973" s="8"/>
      <c r="DD973" s="8"/>
      <c r="DE973" s="8"/>
      <c r="DF973" s="8"/>
      <c r="DG973" s="8"/>
      <c r="DH973" s="8"/>
      <c r="DI973" s="8"/>
      <c r="DJ973" s="8"/>
      <c r="DK973" s="8"/>
      <c r="DL973" s="8"/>
      <c r="DM973" s="8"/>
      <c r="DN973" s="8"/>
      <c r="DO973" s="8"/>
      <c r="DP973" s="8"/>
      <c r="DQ973" s="8"/>
      <c r="DR973" s="8"/>
      <c r="DS973" s="8"/>
      <c r="DT973" s="8"/>
    </row>
    <row r="974" spans="1:124" ht="16" x14ac:dyDescent="0.2">
      <c r="A974" s="20"/>
      <c r="B974" s="2"/>
      <c r="C974" s="3"/>
      <c r="D974" s="4"/>
      <c r="E974" s="3"/>
      <c r="F974" s="3"/>
      <c r="G974" s="5"/>
      <c r="H974" s="3"/>
      <c r="I974" s="3"/>
      <c r="J974" s="3"/>
      <c r="K974" s="3"/>
      <c r="L974" s="6"/>
      <c r="M974" s="3"/>
      <c r="N974" s="3"/>
      <c r="O974" s="7"/>
      <c r="P974" s="20"/>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3"/>
      <c r="BC974" s="3"/>
      <c r="BD974" s="8"/>
      <c r="BE974" s="8"/>
      <c r="BF974" s="8"/>
      <c r="BG974" s="3"/>
      <c r="BH974" s="3"/>
      <c r="BI974" s="8"/>
      <c r="BJ974" s="8"/>
      <c r="BK974" s="3"/>
      <c r="BL974" s="3"/>
      <c r="BM974" s="8"/>
      <c r="BN974" s="8"/>
      <c r="BO974" s="3"/>
      <c r="BP974" s="3"/>
      <c r="BQ974" s="8"/>
      <c r="BR974" s="8"/>
      <c r="BS974" s="3"/>
      <c r="BT974" s="3"/>
      <c r="BU974" s="8"/>
      <c r="BV974" s="8"/>
      <c r="BW974" s="3"/>
      <c r="BX974" s="3"/>
      <c r="BY974" s="9"/>
      <c r="BZ974" s="9"/>
      <c r="CA974" s="3"/>
      <c r="CB974" s="3"/>
      <c r="CC974" s="8"/>
      <c r="CD974" s="8"/>
      <c r="CE974" s="8"/>
      <c r="CF974" s="8"/>
      <c r="CG974" s="8"/>
      <c r="CH974" s="8"/>
      <c r="CI974" s="8"/>
      <c r="CJ974" s="8"/>
      <c r="CK974" s="8"/>
      <c r="CL974" s="8"/>
      <c r="CM974" s="8"/>
      <c r="CN974" s="8"/>
      <c r="CO974" s="8"/>
      <c r="CP974" s="8"/>
      <c r="CQ974" s="8"/>
      <c r="CR974" s="8"/>
      <c r="CS974" s="8"/>
      <c r="CT974" s="8"/>
      <c r="CU974" s="8"/>
      <c r="CV974" s="8"/>
      <c r="CW974" s="8"/>
      <c r="CX974" s="8"/>
      <c r="CY974" s="8"/>
      <c r="CZ974" s="8"/>
      <c r="DA974" s="8"/>
      <c r="DB974" s="8"/>
      <c r="DC974" s="8"/>
      <c r="DD974" s="8"/>
      <c r="DE974" s="8"/>
      <c r="DF974" s="8"/>
      <c r="DG974" s="8"/>
      <c r="DH974" s="8"/>
      <c r="DI974" s="8"/>
      <c r="DJ974" s="8"/>
      <c r="DK974" s="8"/>
      <c r="DL974" s="8"/>
      <c r="DM974" s="8"/>
      <c r="DN974" s="8"/>
      <c r="DO974" s="8"/>
      <c r="DP974" s="8"/>
      <c r="DQ974" s="8"/>
      <c r="DR974" s="8"/>
      <c r="DS974" s="8"/>
      <c r="DT974" s="8"/>
    </row>
    <row r="975" spans="1:124" ht="16" x14ac:dyDescent="0.2">
      <c r="A975" s="20"/>
      <c r="B975" s="2"/>
      <c r="C975" s="3"/>
      <c r="D975" s="4"/>
      <c r="E975" s="3"/>
      <c r="F975" s="3"/>
      <c r="G975" s="5"/>
      <c r="H975" s="3"/>
      <c r="I975" s="3"/>
      <c r="J975" s="3"/>
      <c r="K975" s="3"/>
      <c r="L975" s="6"/>
      <c r="M975" s="3"/>
      <c r="N975" s="3"/>
      <c r="O975" s="7"/>
      <c r="P975" s="20"/>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3"/>
      <c r="BC975" s="3"/>
      <c r="BD975" s="8"/>
      <c r="BE975" s="8"/>
      <c r="BF975" s="8"/>
      <c r="BG975" s="3"/>
      <c r="BH975" s="3"/>
      <c r="BI975" s="8"/>
      <c r="BJ975" s="8"/>
      <c r="BK975" s="3"/>
      <c r="BL975" s="3"/>
      <c r="BM975" s="8"/>
      <c r="BN975" s="8"/>
      <c r="BO975" s="3"/>
      <c r="BP975" s="3"/>
      <c r="BQ975" s="8"/>
      <c r="BR975" s="8"/>
      <c r="BS975" s="3"/>
      <c r="BT975" s="3"/>
      <c r="BU975" s="8"/>
      <c r="BV975" s="8"/>
      <c r="BW975" s="3"/>
      <c r="BX975" s="3"/>
      <c r="BY975" s="9"/>
      <c r="BZ975" s="9"/>
      <c r="CA975" s="3"/>
      <c r="CB975" s="3"/>
      <c r="CC975" s="8"/>
      <c r="CD975" s="8"/>
      <c r="CE975" s="8"/>
      <c r="CF975" s="8"/>
      <c r="CG975" s="8"/>
      <c r="CH975" s="8"/>
      <c r="CI975" s="8"/>
      <c r="CJ975" s="8"/>
      <c r="CK975" s="8"/>
      <c r="CL975" s="8"/>
      <c r="CM975" s="8"/>
      <c r="CN975" s="8"/>
      <c r="CO975" s="8"/>
      <c r="CP975" s="8"/>
      <c r="CQ975" s="8"/>
      <c r="CR975" s="8"/>
      <c r="CS975" s="8"/>
      <c r="CT975" s="8"/>
      <c r="CU975" s="8"/>
      <c r="CV975" s="8"/>
      <c r="CW975" s="8"/>
      <c r="CX975" s="8"/>
      <c r="CY975" s="8"/>
      <c r="CZ975" s="8"/>
      <c r="DA975" s="8"/>
      <c r="DB975" s="8"/>
      <c r="DC975" s="8"/>
      <c r="DD975" s="8"/>
      <c r="DE975" s="8"/>
      <c r="DF975" s="8"/>
      <c r="DG975" s="8"/>
      <c r="DH975" s="8"/>
      <c r="DI975" s="8"/>
      <c r="DJ975" s="8"/>
      <c r="DK975" s="8"/>
      <c r="DL975" s="8"/>
      <c r="DM975" s="8"/>
      <c r="DN975" s="8"/>
      <c r="DO975" s="8"/>
      <c r="DP975" s="8"/>
      <c r="DQ975" s="8"/>
      <c r="DR975" s="8"/>
      <c r="DS975" s="8"/>
      <c r="DT975" s="8"/>
    </row>
    <row r="976" spans="1:124" ht="16" x14ac:dyDescent="0.2">
      <c r="A976" s="20"/>
      <c r="B976" s="2"/>
      <c r="C976" s="3"/>
      <c r="D976" s="4"/>
      <c r="E976" s="3"/>
      <c r="F976" s="3"/>
      <c r="G976" s="5"/>
      <c r="H976" s="3"/>
      <c r="I976" s="3"/>
      <c r="J976" s="3"/>
      <c r="K976" s="3"/>
      <c r="L976" s="6"/>
      <c r="M976" s="3"/>
      <c r="N976" s="3"/>
      <c r="O976" s="7"/>
      <c r="P976" s="20"/>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3"/>
      <c r="BC976" s="3"/>
      <c r="BD976" s="8"/>
      <c r="BE976" s="8"/>
      <c r="BF976" s="8"/>
      <c r="BG976" s="3"/>
      <c r="BH976" s="3"/>
      <c r="BI976" s="8"/>
      <c r="BJ976" s="8"/>
      <c r="BK976" s="3"/>
      <c r="BL976" s="3"/>
      <c r="BM976" s="8"/>
      <c r="BN976" s="8"/>
      <c r="BO976" s="3"/>
      <c r="BP976" s="3"/>
      <c r="BQ976" s="8"/>
      <c r="BR976" s="8"/>
      <c r="BS976" s="3"/>
      <c r="BT976" s="3"/>
      <c r="BU976" s="8"/>
      <c r="BV976" s="8"/>
      <c r="BW976" s="3"/>
      <c r="BX976" s="3"/>
      <c r="BY976" s="9"/>
      <c r="BZ976" s="9"/>
      <c r="CA976" s="3"/>
      <c r="CB976" s="3"/>
      <c r="CC976" s="8"/>
      <c r="CD976" s="8"/>
      <c r="CE976" s="8"/>
      <c r="CF976" s="8"/>
      <c r="CG976" s="8"/>
      <c r="CH976" s="8"/>
      <c r="CI976" s="8"/>
      <c r="CJ976" s="8"/>
      <c r="CK976" s="8"/>
      <c r="CL976" s="8"/>
      <c r="CM976" s="8"/>
      <c r="CN976" s="8"/>
      <c r="CO976" s="8"/>
      <c r="CP976" s="8"/>
      <c r="CQ976" s="8"/>
      <c r="CR976" s="8"/>
      <c r="CS976" s="8"/>
      <c r="CT976" s="8"/>
      <c r="CU976" s="8"/>
      <c r="CV976" s="8"/>
      <c r="CW976" s="8"/>
      <c r="CX976" s="8"/>
      <c r="CY976" s="8"/>
      <c r="CZ976" s="8"/>
      <c r="DA976" s="8"/>
      <c r="DB976" s="8"/>
      <c r="DC976" s="8"/>
      <c r="DD976" s="8"/>
      <c r="DE976" s="8"/>
      <c r="DF976" s="8"/>
      <c r="DG976" s="8"/>
      <c r="DH976" s="8"/>
      <c r="DI976" s="8"/>
      <c r="DJ976" s="8"/>
      <c r="DK976" s="8"/>
      <c r="DL976" s="8"/>
      <c r="DM976" s="8"/>
      <c r="DN976" s="8"/>
      <c r="DO976" s="8"/>
      <c r="DP976" s="8"/>
      <c r="DQ976" s="8"/>
      <c r="DR976" s="8"/>
      <c r="DS976" s="8"/>
      <c r="DT976" s="8"/>
    </row>
    <row r="977" spans="1:124" ht="16" x14ac:dyDescent="0.2">
      <c r="A977" s="20"/>
      <c r="B977" s="2"/>
      <c r="C977" s="3"/>
      <c r="D977" s="4"/>
      <c r="E977" s="3"/>
      <c r="F977" s="3"/>
      <c r="G977" s="5"/>
      <c r="H977" s="3"/>
      <c r="I977" s="3"/>
      <c r="J977" s="3"/>
      <c r="K977" s="3"/>
      <c r="L977" s="6"/>
      <c r="M977" s="3"/>
      <c r="N977" s="3"/>
      <c r="O977" s="7"/>
      <c r="P977" s="20"/>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3"/>
      <c r="BC977" s="3"/>
      <c r="BD977" s="8"/>
      <c r="BE977" s="8"/>
      <c r="BF977" s="8"/>
      <c r="BG977" s="3"/>
      <c r="BH977" s="3"/>
      <c r="BI977" s="8"/>
      <c r="BJ977" s="8"/>
      <c r="BK977" s="3"/>
      <c r="BL977" s="3"/>
      <c r="BM977" s="8"/>
      <c r="BN977" s="8"/>
      <c r="BO977" s="3"/>
      <c r="BP977" s="3"/>
      <c r="BQ977" s="8"/>
      <c r="BR977" s="8"/>
      <c r="BS977" s="3"/>
      <c r="BT977" s="3"/>
      <c r="BU977" s="8"/>
      <c r="BV977" s="8"/>
      <c r="BW977" s="3"/>
      <c r="BX977" s="3"/>
      <c r="BY977" s="9"/>
      <c r="BZ977" s="9"/>
      <c r="CA977" s="3"/>
      <c r="CB977" s="3"/>
      <c r="CC977" s="8"/>
      <c r="CD977" s="8"/>
      <c r="CE977" s="8"/>
      <c r="CF977" s="8"/>
      <c r="CG977" s="8"/>
      <c r="CH977" s="8"/>
      <c r="CI977" s="8"/>
      <c r="CJ977" s="8"/>
      <c r="CK977" s="8"/>
      <c r="CL977" s="8"/>
      <c r="CM977" s="8"/>
      <c r="CN977" s="8"/>
      <c r="CO977" s="8"/>
      <c r="CP977" s="8"/>
      <c r="CQ977" s="8"/>
      <c r="CR977" s="8"/>
      <c r="CS977" s="8"/>
      <c r="CT977" s="8"/>
      <c r="CU977" s="8"/>
      <c r="CV977" s="8"/>
      <c r="CW977" s="8"/>
      <c r="CX977" s="8"/>
      <c r="CY977" s="8"/>
      <c r="CZ977" s="8"/>
      <c r="DA977" s="8"/>
      <c r="DB977" s="8"/>
      <c r="DC977" s="8"/>
      <c r="DD977" s="8"/>
      <c r="DE977" s="8"/>
      <c r="DF977" s="8"/>
      <c r="DG977" s="8"/>
      <c r="DH977" s="8"/>
      <c r="DI977" s="8"/>
      <c r="DJ977" s="8"/>
      <c r="DK977" s="8"/>
      <c r="DL977" s="8"/>
      <c r="DM977" s="8"/>
      <c r="DN977" s="8"/>
      <c r="DO977" s="8"/>
      <c r="DP977" s="8"/>
      <c r="DQ977" s="8"/>
      <c r="DR977" s="8"/>
      <c r="DS977" s="8"/>
      <c r="DT977" s="8"/>
    </row>
    <row r="978" spans="1:124" ht="16" x14ac:dyDescent="0.2">
      <c r="A978" s="20"/>
      <c r="B978" s="2"/>
      <c r="C978" s="3"/>
      <c r="D978" s="4"/>
      <c r="E978" s="3"/>
      <c r="F978" s="3"/>
      <c r="G978" s="5"/>
      <c r="H978" s="3"/>
      <c r="I978" s="3"/>
      <c r="J978" s="3"/>
      <c r="K978" s="3"/>
      <c r="L978" s="6"/>
      <c r="M978" s="3"/>
      <c r="N978" s="3"/>
      <c r="O978" s="7"/>
      <c r="P978" s="20"/>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3"/>
      <c r="BC978" s="3"/>
      <c r="BD978" s="8"/>
      <c r="BE978" s="8"/>
      <c r="BF978" s="8"/>
      <c r="BG978" s="3"/>
      <c r="BH978" s="3"/>
      <c r="BI978" s="8"/>
      <c r="BJ978" s="8"/>
      <c r="BK978" s="3"/>
      <c r="BL978" s="3"/>
      <c r="BM978" s="8"/>
      <c r="BN978" s="8"/>
      <c r="BO978" s="3"/>
      <c r="BP978" s="3"/>
      <c r="BQ978" s="8"/>
      <c r="BR978" s="8"/>
      <c r="BS978" s="3"/>
      <c r="BT978" s="3"/>
      <c r="BU978" s="8"/>
      <c r="BV978" s="8"/>
      <c r="BW978" s="3"/>
      <c r="BX978" s="3"/>
      <c r="BY978" s="9"/>
      <c r="BZ978" s="9"/>
      <c r="CA978" s="3"/>
      <c r="CB978" s="3"/>
      <c r="CC978" s="8"/>
      <c r="CD978" s="8"/>
      <c r="CE978" s="8"/>
      <c r="CF978" s="8"/>
      <c r="CG978" s="8"/>
      <c r="CH978" s="8"/>
      <c r="CI978" s="8"/>
      <c r="CJ978" s="8"/>
      <c r="CK978" s="8"/>
      <c r="CL978" s="8"/>
      <c r="CM978" s="8"/>
      <c r="CN978" s="8"/>
      <c r="CO978" s="8"/>
      <c r="CP978" s="8"/>
      <c r="CQ978" s="8"/>
      <c r="CR978" s="8"/>
      <c r="CS978" s="8"/>
      <c r="CT978" s="8"/>
      <c r="CU978" s="8"/>
      <c r="CV978" s="8"/>
      <c r="CW978" s="8"/>
      <c r="CX978" s="8"/>
      <c r="CY978" s="8"/>
      <c r="CZ978" s="8"/>
      <c r="DA978" s="8"/>
      <c r="DB978" s="8"/>
      <c r="DC978" s="8"/>
      <c r="DD978" s="8"/>
      <c r="DE978" s="8"/>
      <c r="DF978" s="8"/>
      <c r="DG978" s="8"/>
      <c r="DH978" s="8"/>
      <c r="DI978" s="8"/>
      <c r="DJ978" s="8"/>
      <c r="DK978" s="8"/>
      <c r="DL978" s="8"/>
      <c r="DM978" s="8"/>
      <c r="DN978" s="8"/>
      <c r="DO978" s="8"/>
      <c r="DP978" s="8"/>
      <c r="DQ978" s="8"/>
      <c r="DR978" s="8"/>
      <c r="DS978" s="8"/>
      <c r="DT978" s="8"/>
    </row>
    <row r="979" spans="1:124" ht="16" x14ac:dyDescent="0.2">
      <c r="A979" s="20"/>
      <c r="B979" s="2"/>
      <c r="C979" s="3"/>
      <c r="D979" s="4"/>
      <c r="E979" s="3"/>
      <c r="F979" s="3"/>
      <c r="G979" s="5"/>
      <c r="H979" s="3"/>
      <c r="I979" s="3"/>
      <c r="J979" s="3"/>
      <c r="K979" s="3"/>
      <c r="L979" s="6"/>
      <c r="M979" s="3"/>
      <c r="N979" s="3"/>
      <c r="O979" s="7"/>
      <c r="P979" s="20"/>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3"/>
      <c r="BC979" s="3"/>
      <c r="BD979" s="8"/>
      <c r="BE979" s="8"/>
      <c r="BF979" s="8"/>
      <c r="BG979" s="3"/>
      <c r="BH979" s="3"/>
      <c r="BI979" s="8"/>
      <c r="BJ979" s="8"/>
      <c r="BK979" s="3"/>
      <c r="BL979" s="3"/>
      <c r="BM979" s="8"/>
      <c r="BN979" s="8"/>
      <c r="BO979" s="3"/>
      <c r="BP979" s="3"/>
      <c r="BQ979" s="8"/>
      <c r="BR979" s="8"/>
      <c r="BS979" s="3"/>
      <c r="BT979" s="3"/>
      <c r="BU979" s="8"/>
      <c r="BV979" s="8"/>
      <c r="BW979" s="3"/>
      <c r="BX979" s="3"/>
      <c r="BY979" s="9"/>
      <c r="BZ979" s="9"/>
      <c r="CA979" s="3"/>
      <c r="CB979" s="3"/>
      <c r="CC979" s="8"/>
      <c r="CD979" s="8"/>
      <c r="CE979" s="8"/>
      <c r="CF979" s="8"/>
      <c r="CG979" s="8"/>
      <c r="CH979" s="8"/>
      <c r="CI979" s="8"/>
      <c r="CJ979" s="8"/>
      <c r="CK979" s="8"/>
      <c r="CL979" s="8"/>
      <c r="CM979" s="8"/>
      <c r="CN979" s="8"/>
      <c r="CO979" s="8"/>
      <c r="CP979" s="8"/>
      <c r="CQ979" s="8"/>
      <c r="CR979" s="8"/>
      <c r="CS979" s="8"/>
      <c r="CT979" s="8"/>
      <c r="CU979" s="8"/>
      <c r="CV979" s="8"/>
      <c r="CW979" s="8"/>
      <c r="CX979" s="8"/>
      <c r="CY979" s="8"/>
      <c r="CZ979" s="8"/>
      <c r="DA979" s="8"/>
      <c r="DB979" s="8"/>
      <c r="DC979" s="8"/>
      <c r="DD979" s="8"/>
      <c r="DE979" s="8"/>
      <c r="DF979" s="8"/>
      <c r="DG979" s="8"/>
      <c r="DH979" s="8"/>
      <c r="DI979" s="8"/>
      <c r="DJ979" s="8"/>
      <c r="DK979" s="8"/>
      <c r="DL979" s="8"/>
      <c r="DM979" s="8"/>
      <c r="DN979" s="8"/>
      <c r="DO979" s="8"/>
      <c r="DP979" s="8"/>
      <c r="DQ979" s="8"/>
      <c r="DR979" s="8"/>
      <c r="DS979" s="8"/>
      <c r="DT979" s="8"/>
    </row>
    <row r="980" spans="1:124" ht="16" x14ac:dyDescent="0.2">
      <c r="A980" s="20"/>
      <c r="B980" s="2"/>
      <c r="C980" s="3"/>
      <c r="D980" s="4"/>
      <c r="E980" s="3"/>
      <c r="F980" s="3"/>
      <c r="G980" s="5"/>
      <c r="H980" s="3"/>
      <c r="I980" s="3"/>
      <c r="J980" s="3"/>
      <c r="K980" s="3"/>
      <c r="L980" s="6"/>
      <c r="M980" s="3"/>
      <c r="N980" s="3"/>
      <c r="O980" s="7"/>
      <c r="P980" s="20"/>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3"/>
      <c r="BC980" s="3"/>
      <c r="BD980" s="8"/>
      <c r="BE980" s="8"/>
      <c r="BF980" s="8"/>
      <c r="BG980" s="3"/>
      <c r="BH980" s="3"/>
      <c r="BI980" s="8"/>
      <c r="BJ980" s="8"/>
      <c r="BK980" s="3"/>
      <c r="BL980" s="3"/>
      <c r="BM980" s="8"/>
      <c r="BN980" s="8"/>
      <c r="BO980" s="3"/>
      <c r="BP980" s="3"/>
      <c r="BQ980" s="8"/>
      <c r="BR980" s="8"/>
      <c r="BS980" s="3"/>
      <c r="BT980" s="3"/>
      <c r="BU980" s="8"/>
      <c r="BV980" s="8"/>
      <c r="BW980" s="3"/>
      <c r="BX980" s="3"/>
      <c r="BY980" s="9"/>
      <c r="BZ980" s="9"/>
      <c r="CA980" s="3"/>
      <c r="CB980" s="3"/>
      <c r="CC980" s="8"/>
      <c r="CD980" s="8"/>
      <c r="CE980" s="8"/>
      <c r="CF980" s="8"/>
      <c r="CG980" s="8"/>
      <c r="CH980" s="8"/>
      <c r="CI980" s="8"/>
      <c r="CJ980" s="8"/>
      <c r="CK980" s="8"/>
      <c r="CL980" s="8"/>
      <c r="CM980" s="8"/>
      <c r="CN980" s="8"/>
      <c r="CO980" s="8"/>
      <c r="CP980" s="8"/>
      <c r="CQ980" s="8"/>
      <c r="CR980" s="8"/>
      <c r="CS980" s="8"/>
      <c r="CT980" s="8"/>
      <c r="CU980" s="8"/>
      <c r="CV980" s="8"/>
      <c r="CW980" s="8"/>
      <c r="CX980" s="8"/>
      <c r="CY980" s="8"/>
      <c r="CZ980" s="8"/>
      <c r="DA980" s="8"/>
      <c r="DB980" s="8"/>
      <c r="DC980" s="8"/>
      <c r="DD980" s="8"/>
      <c r="DE980" s="8"/>
      <c r="DF980" s="8"/>
      <c r="DG980" s="8"/>
      <c r="DH980" s="8"/>
      <c r="DI980" s="8"/>
      <c r="DJ980" s="8"/>
      <c r="DK980" s="8"/>
      <c r="DL980" s="8"/>
      <c r="DM980" s="8"/>
      <c r="DN980" s="8"/>
      <c r="DO980" s="8"/>
      <c r="DP980" s="8"/>
      <c r="DQ980" s="8"/>
      <c r="DR980" s="8"/>
      <c r="DS980" s="8"/>
      <c r="DT980" s="8"/>
    </row>
    <row r="981" spans="1:124" ht="16" x14ac:dyDescent="0.2">
      <c r="A981" s="20"/>
      <c r="B981" s="2"/>
      <c r="C981" s="3"/>
      <c r="D981" s="4"/>
      <c r="E981" s="3"/>
      <c r="F981" s="3"/>
      <c r="G981" s="5"/>
      <c r="H981" s="3"/>
      <c r="I981" s="3"/>
      <c r="J981" s="3"/>
      <c r="K981" s="3"/>
      <c r="L981" s="6"/>
      <c r="M981" s="3"/>
      <c r="N981" s="3"/>
      <c r="O981" s="7"/>
      <c r="P981" s="20"/>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3"/>
      <c r="BC981" s="3"/>
      <c r="BD981" s="8"/>
      <c r="BE981" s="8"/>
      <c r="BF981" s="8"/>
      <c r="BG981" s="3"/>
      <c r="BH981" s="3"/>
      <c r="BI981" s="8"/>
      <c r="BJ981" s="8"/>
      <c r="BK981" s="3"/>
      <c r="BL981" s="3"/>
      <c r="BM981" s="8"/>
      <c r="BN981" s="8"/>
      <c r="BO981" s="3"/>
      <c r="BP981" s="3"/>
      <c r="BQ981" s="8"/>
      <c r="BR981" s="8"/>
      <c r="BS981" s="3"/>
      <c r="BT981" s="3"/>
      <c r="BU981" s="8"/>
      <c r="BV981" s="8"/>
      <c r="BW981" s="3"/>
      <c r="BX981" s="3"/>
      <c r="BY981" s="9"/>
      <c r="BZ981" s="9"/>
      <c r="CA981" s="3"/>
      <c r="CB981" s="3"/>
      <c r="CC981" s="8"/>
      <c r="CD981" s="8"/>
      <c r="CE981" s="8"/>
      <c r="CF981" s="8"/>
      <c r="CG981" s="8"/>
      <c r="CH981" s="8"/>
      <c r="CI981" s="8"/>
      <c r="CJ981" s="8"/>
      <c r="CK981" s="8"/>
      <c r="CL981" s="8"/>
      <c r="CM981" s="8"/>
      <c r="CN981" s="8"/>
      <c r="CO981" s="8"/>
      <c r="CP981" s="8"/>
      <c r="CQ981" s="8"/>
      <c r="CR981" s="8"/>
      <c r="CS981" s="8"/>
      <c r="CT981" s="8"/>
      <c r="CU981" s="8"/>
      <c r="CV981" s="8"/>
      <c r="CW981" s="8"/>
      <c r="CX981" s="8"/>
      <c r="CY981" s="8"/>
      <c r="CZ981" s="8"/>
      <c r="DA981" s="8"/>
      <c r="DB981" s="8"/>
      <c r="DC981" s="8"/>
      <c r="DD981" s="8"/>
      <c r="DE981" s="8"/>
      <c r="DF981" s="8"/>
      <c r="DG981" s="8"/>
      <c r="DH981" s="8"/>
      <c r="DI981" s="8"/>
      <c r="DJ981" s="8"/>
      <c r="DK981" s="8"/>
      <c r="DL981" s="8"/>
      <c r="DM981" s="8"/>
      <c r="DN981" s="8"/>
      <c r="DO981" s="8"/>
      <c r="DP981" s="8"/>
      <c r="DQ981" s="8"/>
      <c r="DR981" s="8"/>
      <c r="DS981" s="8"/>
      <c r="DT981" s="8"/>
    </row>
    <row r="982" spans="1:124" ht="16" x14ac:dyDescent="0.2">
      <c r="A982" s="20"/>
      <c r="B982" s="2"/>
      <c r="C982" s="3"/>
      <c r="D982" s="4"/>
      <c r="E982" s="3"/>
      <c r="F982" s="3"/>
      <c r="G982" s="5"/>
      <c r="H982" s="3"/>
      <c r="I982" s="3"/>
      <c r="J982" s="3"/>
      <c r="K982" s="3"/>
      <c r="L982" s="6"/>
      <c r="M982" s="3"/>
      <c r="N982" s="3"/>
      <c r="O982" s="7"/>
      <c r="P982" s="20"/>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3"/>
      <c r="BC982" s="3"/>
      <c r="BD982" s="8"/>
      <c r="BE982" s="8"/>
      <c r="BF982" s="8"/>
      <c r="BG982" s="3"/>
      <c r="BH982" s="3"/>
      <c r="BI982" s="8"/>
      <c r="BJ982" s="8"/>
      <c r="BK982" s="3"/>
      <c r="BL982" s="3"/>
      <c r="BM982" s="8"/>
      <c r="BN982" s="8"/>
      <c r="BO982" s="3"/>
      <c r="BP982" s="3"/>
      <c r="BQ982" s="8"/>
      <c r="BR982" s="8"/>
      <c r="BS982" s="3"/>
      <c r="BT982" s="3"/>
      <c r="BU982" s="8"/>
      <c r="BV982" s="8"/>
      <c r="BW982" s="3"/>
      <c r="BX982" s="3"/>
      <c r="BY982" s="9"/>
      <c r="BZ982" s="9"/>
      <c r="CA982" s="3"/>
      <c r="CB982" s="3"/>
      <c r="CC982" s="8"/>
      <c r="CD982" s="8"/>
      <c r="CE982" s="8"/>
      <c r="CF982" s="8"/>
      <c r="CG982" s="8"/>
      <c r="CH982" s="8"/>
      <c r="CI982" s="8"/>
      <c r="CJ982" s="8"/>
      <c r="CK982" s="8"/>
      <c r="CL982" s="8"/>
      <c r="CM982" s="8"/>
      <c r="CN982" s="8"/>
      <c r="CO982" s="8"/>
      <c r="CP982" s="8"/>
      <c r="CQ982" s="8"/>
      <c r="CR982" s="8"/>
      <c r="CS982" s="8"/>
      <c r="CT982" s="8"/>
      <c r="CU982" s="8"/>
      <c r="CV982" s="8"/>
      <c r="CW982" s="8"/>
      <c r="CX982" s="8"/>
      <c r="CY982" s="8"/>
      <c r="CZ982" s="8"/>
      <c r="DA982" s="8"/>
      <c r="DB982" s="8"/>
      <c r="DC982" s="8"/>
      <c r="DD982" s="8"/>
      <c r="DE982" s="8"/>
      <c r="DF982" s="8"/>
      <c r="DG982" s="8"/>
      <c r="DH982" s="8"/>
      <c r="DI982" s="8"/>
      <c r="DJ982" s="8"/>
      <c r="DK982" s="8"/>
      <c r="DL982" s="8"/>
      <c r="DM982" s="8"/>
      <c r="DN982" s="8"/>
      <c r="DO982" s="8"/>
      <c r="DP982" s="8"/>
      <c r="DQ982" s="8"/>
      <c r="DR982" s="8"/>
      <c r="DS982" s="8"/>
      <c r="DT982" s="8"/>
    </row>
    <row r="983" spans="1:124" ht="16" x14ac:dyDescent="0.2">
      <c r="A983" s="20"/>
      <c r="B983" s="2"/>
      <c r="C983" s="3"/>
      <c r="D983" s="4"/>
      <c r="E983" s="3"/>
      <c r="F983" s="3"/>
      <c r="G983" s="5"/>
      <c r="H983" s="3"/>
      <c r="I983" s="3"/>
      <c r="J983" s="3"/>
      <c r="K983" s="3"/>
      <c r="L983" s="6"/>
      <c r="M983" s="3"/>
      <c r="N983" s="3"/>
      <c r="O983" s="7"/>
      <c r="P983" s="20"/>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3"/>
      <c r="BC983" s="3"/>
      <c r="BD983" s="8"/>
      <c r="BE983" s="8"/>
      <c r="BF983" s="8"/>
      <c r="BG983" s="3"/>
      <c r="BH983" s="3"/>
      <c r="BI983" s="8"/>
      <c r="BJ983" s="8"/>
      <c r="BK983" s="3"/>
      <c r="BL983" s="3"/>
      <c r="BM983" s="8"/>
      <c r="BN983" s="8"/>
      <c r="BO983" s="3"/>
      <c r="BP983" s="3"/>
      <c r="BQ983" s="8"/>
      <c r="BR983" s="8"/>
      <c r="BS983" s="3"/>
      <c r="BT983" s="3"/>
      <c r="BU983" s="8"/>
      <c r="BV983" s="8"/>
      <c r="BW983" s="3"/>
      <c r="BX983" s="3"/>
      <c r="BY983" s="9"/>
      <c r="BZ983" s="9"/>
      <c r="CA983" s="3"/>
      <c r="CB983" s="3"/>
      <c r="CC983" s="8"/>
      <c r="CD983" s="8"/>
      <c r="CE983" s="8"/>
      <c r="CF983" s="8"/>
      <c r="CG983" s="8"/>
      <c r="CH983" s="8"/>
      <c r="CI983" s="8"/>
      <c r="CJ983" s="8"/>
      <c r="CK983" s="8"/>
      <c r="CL983" s="8"/>
      <c r="CM983" s="8"/>
      <c r="CN983" s="8"/>
      <c r="CO983" s="8"/>
      <c r="CP983" s="8"/>
      <c r="CQ983" s="8"/>
      <c r="CR983" s="8"/>
      <c r="CS983" s="8"/>
      <c r="CT983" s="8"/>
      <c r="CU983" s="8"/>
      <c r="CV983" s="8"/>
      <c r="CW983" s="8"/>
      <c r="CX983" s="8"/>
      <c r="CY983" s="8"/>
      <c r="CZ983" s="8"/>
      <c r="DA983" s="8"/>
      <c r="DB983" s="8"/>
      <c r="DC983" s="8"/>
      <c r="DD983" s="8"/>
      <c r="DE983" s="8"/>
      <c r="DF983" s="8"/>
      <c r="DG983" s="8"/>
      <c r="DH983" s="8"/>
      <c r="DI983" s="8"/>
      <c r="DJ983" s="8"/>
      <c r="DK983" s="8"/>
      <c r="DL983" s="8"/>
      <c r="DM983" s="8"/>
      <c r="DN983" s="8"/>
      <c r="DO983" s="8"/>
      <c r="DP983" s="8"/>
      <c r="DQ983" s="8"/>
      <c r="DR983" s="8"/>
      <c r="DS983" s="8"/>
      <c r="DT983" s="8"/>
    </row>
    <row r="984" spans="1:124" ht="16" x14ac:dyDescent="0.2">
      <c r="A984" s="20"/>
      <c r="B984" s="2"/>
      <c r="C984" s="3"/>
      <c r="D984" s="4"/>
      <c r="E984" s="3"/>
      <c r="F984" s="3"/>
      <c r="G984" s="5"/>
      <c r="H984" s="3"/>
      <c r="I984" s="3"/>
      <c r="J984" s="3"/>
      <c r="K984" s="3"/>
      <c r="L984" s="6"/>
      <c r="M984" s="3"/>
      <c r="N984" s="3"/>
      <c r="O984" s="7"/>
      <c r="P984" s="20"/>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3"/>
      <c r="BC984" s="3"/>
      <c r="BD984" s="8"/>
      <c r="BE984" s="8"/>
      <c r="BF984" s="8"/>
      <c r="BG984" s="3"/>
      <c r="BH984" s="3"/>
      <c r="BI984" s="8"/>
      <c r="BJ984" s="8"/>
      <c r="BK984" s="3"/>
      <c r="BL984" s="3"/>
      <c r="BM984" s="8"/>
      <c r="BN984" s="8"/>
      <c r="BO984" s="3"/>
      <c r="BP984" s="3"/>
      <c r="BQ984" s="8"/>
      <c r="BR984" s="8"/>
      <c r="BS984" s="3"/>
      <c r="BT984" s="3"/>
      <c r="BU984" s="8"/>
      <c r="BV984" s="8"/>
      <c r="BW984" s="3"/>
      <c r="BX984" s="3"/>
      <c r="BY984" s="9"/>
      <c r="BZ984" s="9"/>
      <c r="CA984" s="3"/>
      <c r="CB984" s="3"/>
      <c r="CC984" s="8"/>
      <c r="CD984" s="8"/>
      <c r="CE984" s="8"/>
      <c r="CF984" s="8"/>
      <c r="CG984" s="8"/>
      <c r="CH984" s="8"/>
      <c r="CI984" s="8"/>
      <c r="CJ984" s="8"/>
      <c r="CK984" s="8"/>
      <c r="CL984" s="8"/>
      <c r="CM984" s="8"/>
      <c r="CN984" s="8"/>
      <c r="CO984" s="8"/>
      <c r="CP984" s="8"/>
      <c r="CQ984" s="8"/>
      <c r="CR984" s="8"/>
      <c r="CS984" s="8"/>
      <c r="CT984" s="8"/>
      <c r="CU984" s="8"/>
      <c r="CV984" s="8"/>
      <c r="CW984" s="8"/>
      <c r="CX984" s="8"/>
      <c r="CY984" s="8"/>
      <c r="CZ984" s="8"/>
      <c r="DA984" s="8"/>
      <c r="DB984" s="8"/>
      <c r="DC984" s="8"/>
      <c r="DD984" s="8"/>
      <c r="DE984" s="8"/>
      <c r="DF984" s="8"/>
      <c r="DG984" s="8"/>
      <c r="DH984" s="8"/>
      <c r="DI984" s="8"/>
      <c r="DJ984" s="8"/>
      <c r="DK984" s="8"/>
      <c r="DL984" s="8"/>
      <c r="DM984" s="8"/>
      <c r="DN984" s="8"/>
      <c r="DO984" s="8"/>
      <c r="DP984" s="8"/>
      <c r="DQ984" s="8"/>
      <c r="DR984" s="8"/>
      <c r="DS984" s="8"/>
      <c r="DT984" s="8"/>
    </row>
    <row r="985" spans="1:124" ht="16" x14ac:dyDescent="0.2">
      <c r="A985" s="20"/>
      <c r="B985" s="2"/>
      <c r="C985" s="3"/>
      <c r="D985" s="4"/>
      <c r="E985" s="3"/>
      <c r="F985" s="3"/>
      <c r="G985" s="5"/>
      <c r="H985" s="3"/>
      <c r="I985" s="3"/>
      <c r="J985" s="3"/>
      <c r="K985" s="3"/>
      <c r="L985" s="6"/>
      <c r="M985" s="3"/>
      <c r="N985" s="3"/>
      <c r="O985" s="7"/>
      <c r="P985" s="20"/>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3"/>
      <c r="BC985" s="3"/>
      <c r="BD985" s="8"/>
      <c r="BE985" s="8"/>
      <c r="BF985" s="8"/>
      <c r="BG985" s="3"/>
      <c r="BH985" s="3"/>
      <c r="BI985" s="8"/>
      <c r="BJ985" s="8"/>
      <c r="BK985" s="3"/>
      <c r="BL985" s="3"/>
      <c r="BM985" s="8"/>
      <c r="BN985" s="8"/>
      <c r="BO985" s="3"/>
      <c r="BP985" s="3"/>
      <c r="BQ985" s="8"/>
      <c r="BR985" s="8"/>
      <c r="BS985" s="3"/>
      <c r="BT985" s="3"/>
      <c r="BU985" s="8"/>
      <c r="BV985" s="8"/>
      <c r="BW985" s="3"/>
      <c r="BX985" s="3"/>
      <c r="BY985" s="9"/>
      <c r="BZ985" s="9"/>
      <c r="CA985" s="3"/>
      <c r="CB985" s="3"/>
      <c r="CC985" s="8"/>
      <c r="CD985" s="8"/>
      <c r="CE985" s="8"/>
      <c r="CF985" s="8"/>
      <c r="CG985" s="8"/>
      <c r="CH985" s="8"/>
      <c r="CI985" s="8"/>
      <c r="CJ985" s="8"/>
      <c r="CK985" s="8"/>
      <c r="CL985" s="8"/>
      <c r="CM985" s="8"/>
      <c r="CN985" s="8"/>
      <c r="CO985" s="8"/>
      <c r="CP985" s="8"/>
      <c r="CQ985" s="8"/>
      <c r="CR985" s="8"/>
      <c r="CS985" s="8"/>
      <c r="CT985" s="8"/>
      <c r="CU985" s="8"/>
      <c r="CV985" s="8"/>
      <c r="CW985" s="8"/>
      <c r="CX985" s="8"/>
      <c r="CY985" s="8"/>
      <c r="CZ985" s="8"/>
      <c r="DA985" s="8"/>
      <c r="DB985" s="8"/>
      <c r="DC985" s="8"/>
      <c r="DD985" s="8"/>
      <c r="DE985" s="8"/>
      <c r="DF985" s="8"/>
      <c r="DG985" s="8"/>
      <c r="DH985" s="8"/>
      <c r="DI985" s="8"/>
      <c r="DJ985" s="8"/>
      <c r="DK985" s="8"/>
      <c r="DL985" s="8"/>
      <c r="DM985" s="8"/>
      <c r="DN985" s="8"/>
      <c r="DO985" s="8"/>
      <c r="DP985" s="8"/>
      <c r="DQ985" s="8"/>
      <c r="DR985" s="8"/>
      <c r="DS985" s="8"/>
      <c r="DT985" s="8"/>
    </row>
    <row r="986" spans="1:124" ht="16" x14ac:dyDescent="0.2">
      <c r="A986" s="20"/>
      <c r="B986" s="2"/>
      <c r="C986" s="3"/>
      <c r="D986" s="4"/>
      <c r="E986" s="3"/>
      <c r="F986" s="3"/>
      <c r="G986" s="5"/>
      <c r="H986" s="3"/>
      <c r="I986" s="3"/>
      <c r="J986" s="3"/>
      <c r="K986" s="3"/>
      <c r="L986" s="6"/>
      <c r="M986" s="3"/>
      <c r="N986" s="3"/>
      <c r="O986" s="7"/>
      <c r="P986" s="20"/>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3"/>
      <c r="BC986" s="3"/>
      <c r="BD986" s="8"/>
      <c r="BE986" s="8"/>
      <c r="BF986" s="8"/>
      <c r="BG986" s="3"/>
      <c r="BH986" s="3"/>
      <c r="BI986" s="8"/>
      <c r="BJ986" s="8"/>
      <c r="BK986" s="3"/>
      <c r="BL986" s="3"/>
      <c r="BM986" s="8"/>
      <c r="BN986" s="8"/>
      <c r="BO986" s="3"/>
      <c r="BP986" s="3"/>
      <c r="BQ986" s="8"/>
      <c r="BR986" s="8"/>
      <c r="BS986" s="3"/>
      <c r="BT986" s="3"/>
      <c r="BU986" s="8"/>
      <c r="BV986" s="8"/>
      <c r="BW986" s="3"/>
      <c r="BX986" s="3"/>
      <c r="BY986" s="9"/>
      <c r="BZ986" s="9"/>
      <c r="CA986" s="3"/>
      <c r="CB986" s="3"/>
      <c r="CC986" s="8"/>
      <c r="CD986" s="8"/>
      <c r="CE986" s="8"/>
      <c r="CF986" s="8"/>
      <c r="CG986" s="8"/>
      <c r="CH986" s="8"/>
      <c r="CI986" s="8"/>
      <c r="CJ986" s="8"/>
      <c r="CK986" s="8"/>
      <c r="CL986" s="8"/>
      <c r="CM986" s="8"/>
      <c r="CN986" s="8"/>
      <c r="CO986" s="8"/>
      <c r="CP986" s="8"/>
      <c r="CQ986" s="8"/>
      <c r="CR986" s="8"/>
      <c r="CS986" s="8"/>
      <c r="CT986" s="8"/>
      <c r="CU986" s="8"/>
      <c r="CV986" s="8"/>
      <c r="CW986" s="8"/>
      <c r="CX986" s="8"/>
      <c r="CY986" s="8"/>
      <c r="CZ986" s="8"/>
      <c r="DA986" s="8"/>
      <c r="DB986" s="8"/>
      <c r="DC986" s="8"/>
      <c r="DD986" s="8"/>
      <c r="DE986" s="8"/>
      <c r="DF986" s="8"/>
      <c r="DG986" s="8"/>
      <c r="DH986" s="8"/>
      <c r="DI986" s="8"/>
      <c r="DJ986" s="8"/>
      <c r="DK986" s="8"/>
      <c r="DL986" s="8"/>
      <c r="DM986" s="8"/>
      <c r="DN986" s="8"/>
      <c r="DO986" s="8"/>
      <c r="DP986" s="8"/>
      <c r="DQ986" s="8"/>
      <c r="DR986" s="8"/>
      <c r="DS986" s="8"/>
      <c r="DT986" s="8"/>
    </row>
    <row r="987" spans="1:124" ht="16" x14ac:dyDescent="0.2">
      <c r="A987" s="20"/>
      <c r="B987" s="2"/>
      <c r="C987" s="3"/>
      <c r="D987" s="4"/>
      <c r="E987" s="3"/>
      <c r="F987" s="3"/>
      <c r="G987" s="5"/>
      <c r="H987" s="3"/>
      <c r="I987" s="3"/>
      <c r="J987" s="3"/>
      <c r="K987" s="3"/>
      <c r="L987" s="6"/>
      <c r="M987" s="3"/>
      <c r="N987" s="3"/>
      <c r="O987" s="7"/>
      <c r="P987" s="20"/>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3"/>
      <c r="BC987" s="3"/>
      <c r="BD987" s="8"/>
      <c r="BE987" s="8"/>
      <c r="BF987" s="8"/>
      <c r="BG987" s="3"/>
      <c r="BH987" s="3"/>
      <c r="BI987" s="8"/>
      <c r="BJ987" s="8"/>
      <c r="BK987" s="3"/>
      <c r="BL987" s="3"/>
      <c r="BM987" s="8"/>
      <c r="BN987" s="8"/>
      <c r="BO987" s="3"/>
      <c r="BP987" s="3"/>
      <c r="BQ987" s="8"/>
      <c r="BR987" s="8"/>
      <c r="BS987" s="3"/>
      <c r="BT987" s="3"/>
      <c r="BU987" s="8"/>
      <c r="BV987" s="8"/>
      <c r="BW987" s="3"/>
      <c r="BX987" s="3"/>
      <c r="BY987" s="9"/>
      <c r="BZ987" s="9"/>
      <c r="CA987" s="3"/>
      <c r="CB987" s="3"/>
      <c r="CC987" s="8"/>
      <c r="CD987" s="8"/>
      <c r="CE987" s="8"/>
      <c r="CF987" s="8"/>
      <c r="CG987" s="8"/>
      <c r="CH987" s="8"/>
      <c r="CI987" s="8"/>
      <c r="CJ987" s="8"/>
      <c r="CK987" s="8"/>
      <c r="CL987" s="8"/>
      <c r="CM987" s="8"/>
      <c r="CN987" s="8"/>
      <c r="CO987" s="8"/>
      <c r="CP987" s="8"/>
      <c r="CQ987" s="8"/>
      <c r="CR987" s="8"/>
      <c r="CS987" s="8"/>
      <c r="CT987" s="8"/>
      <c r="CU987" s="8"/>
      <c r="CV987" s="8"/>
      <c r="CW987" s="8"/>
      <c r="CX987" s="8"/>
      <c r="CY987" s="8"/>
      <c r="CZ987" s="8"/>
      <c r="DA987" s="8"/>
      <c r="DB987" s="8"/>
      <c r="DC987" s="8"/>
      <c r="DD987" s="8"/>
      <c r="DE987" s="8"/>
      <c r="DF987" s="8"/>
      <c r="DG987" s="8"/>
      <c r="DH987" s="8"/>
      <c r="DI987" s="8"/>
      <c r="DJ987" s="8"/>
      <c r="DK987" s="8"/>
      <c r="DL987" s="8"/>
      <c r="DM987" s="8"/>
      <c r="DN987" s="8"/>
      <c r="DO987" s="8"/>
      <c r="DP987" s="8"/>
      <c r="DQ987" s="8"/>
      <c r="DR987" s="8"/>
      <c r="DS987" s="8"/>
      <c r="DT987" s="8"/>
    </row>
    <row r="988" spans="1:124" ht="16" x14ac:dyDescent="0.2">
      <c r="A988" s="20"/>
      <c r="B988" s="2"/>
      <c r="C988" s="3"/>
      <c r="D988" s="4"/>
      <c r="E988" s="3"/>
      <c r="F988" s="3"/>
      <c r="G988" s="5"/>
      <c r="H988" s="3"/>
      <c r="I988" s="3"/>
      <c r="J988" s="3"/>
      <c r="K988" s="3"/>
      <c r="L988" s="6"/>
      <c r="M988" s="3"/>
      <c r="N988" s="3"/>
      <c r="O988" s="7"/>
      <c r="P988" s="20"/>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3"/>
      <c r="BC988" s="3"/>
      <c r="BD988" s="8"/>
      <c r="BE988" s="8"/>
      <c r="BF988" s="8"/>
      <c r="BG988" s="3"/>
      <c r="BH988" s="3"/>
      <c r="BI988" s="8"/>
      <c r="BJ988" s="8"/>
      <c r="BK988" s="3"/>
      <c r="BL988" s="3"/>
      <c r="BM988" s="8"/>
      <c r="BN988" s="8"/>
      <c r="BO988" s="3"/>
      <c r="BP988" s="3"/>
      <c r="BQ988" s="8"/>
      <c r="BR988" s="8"/>
      <c r="BS988" s="3"/>
      <c r="BT988" s="3"/>
      <c r="BU988" s="8"/>
      <c r="BV988" s="8"/>
      <c r="BW988" s="3"/>
      <c r="BX988" s="3"/>
      <c r="BY988" s="9"/>
      <c r="BZ988" s="9"/>
      <c r="CA988" s="3"/>
      <c r="CB988" s="3"/>
      <c r="CC988" s="8"/>
      <c r="CD988" s="8"/>
      <c r="CE988" s="8"/>
      <c r="CF988" s="8"/>
      <c r="CG988" s="8"/>
      <c r="CH988" s="8"/>
      <c r="CI988" s="8"/>
      <c r="CJ988" s="8"/>
      <c r="CK988" s="8"/>
      <c r="CL988" s="8"/>
      <c r="CM988" s="8"/>
      <c r="CN988" s="8"/>
      <c r="CO988" s="8"/>
      <c r="CP988" s="8"/>
      <c r="CQ988" s="8"/>
      <c r="CR988" s="8"/>
      <c r="CS988" s="8"/>
      <c r="CT988" s="8"/>
      <c r="CU988" s="8"/>
      <c r="CV988" s="8"/>
      <c r="CW988" s="8"/>
      <c r="CX988" s="8"/>
      <c r="CY988" s="8"/>
      <c r="CZ988" s="8"/>
      <c r="DA988" s="8"/>
      <c r="DB988" s="8"/>
      <c r="DC988" s="8"/>
      <c r="DD988" s="8"/>
      <c r="DE988" s="8"/>
      <c r="DF988" s="8"/>
      <c r="DG988" s="8"/>
      <c r="DH988" s="8"/>
      <c r="DI988" s="8"/>
      <c r="DJ988" s="8"/>
      <c r="DK988" s="8"/>
      <c r="DL988" s="8"/>
      <c r="DM988" s="8"/>
      <c r="DN988" s="8"/>
      <c r="DO988" s="8"/>
      <c r="DP988" s="8"/>
      <c r="DQ988" s="8"/>
      <c r="DR988" s="8"/>
      <c r="DS988" s="8"/>
      <c r="DT988" s="8"/>
    </row>
    <row r="989" spans="1:124" ht="16" x14ac:dyDescent="0.2">
      <c r="A989" s="20"/>
      <c r="B989" s="2"/>
      <c r="C989" s="3"/>
      <c r="D989" s="4"/>
      <c r="E989" s="3"/>
      <c r="F989" s="3"/>
      <c r="G989" s="5"/>
      <c r="H989" s="3"/>
      <c r="I989" s="3"/>
      <c r="J989" s="3"/>
      <c r="K989" s="3"/>
      <c r="L989" s="6"/>
      <c r="M989" s="3"/>
      <c r="N989" s="3"/>
      <c r="O989" s="7"/>
      <c r="P989" s="20"/>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3"/>
      <c r="BC989" s="3"/>
      <c r="BD989" s="8"/>
      <c r="BE989" s="8"/>
      <c r="BF989" s="8"/>
      <c r="BG989" s="3"/>
      <c r="BH989" s="3"/>
      <c r="BI989" s="8"/>
      <c r="BJ989" s="8"/>
      <c r="BK989" s="3"/>
      <c r="BL989" s="3"/>
      <c r="BM989" s="8"/>
      <c r="BN989" s="8"/>
      <c r="BO989" s="3"/>
      <c r="BP989" s="3"/>
      <c r="BQ989" s="8"/>
      <c r="BR989" s="8"/>
      <c r="BS989" s="3"/>
      <c r="BT989" s="3"/>
      <c r="BU989" s="8"/>
      <c r="BV989" s="8"/>
      <c r="BW989" s="3"/>
      <c r="BX989" s="3"/>
      <c r="BY989" s="9"/>
      <c r="BZ989" s="9"/>
      <c r="CA989" s="3"/>
      <c r="CB989" s="3"/>
      <c r="CC989" s="8"/>
      <c r="CD989" s="8"/>
      <c r="CE989" s="8"/>
      <c r="CF989" s="8"/>
      <c r="CG989" s="8"/>
      <c r="CH989" s="8"/>
      <c r="CI989" s="8"/>
      <c r="CJ989" s="8"/>
      <c r="CK989" s="8"/>
      <c r="CL989" s="8"/>
      <c r="CM989" s="8"/>
      <c r="CN989" s="8"/>
      <c r="CO989" s="8"/>
      <c r="CP989" s="8"/>
      <c r="CQ989" s="8"/>
      <c r="CR989" s="8"/>
      <c r="CS989" s="8"/>
      <c r="CT989" s="8"/>
      <c r="CU989" s="8"/>
      <c r="CV989" s="8"/>
      <c r="CW989" s="8"/>
      <c r="CX989" s="8"/>
      <c r="CY989" s="8"/>
      <c r="CZ989" s="8"/>
      <c r="DA989" s="8"/>
      <c r="DB989" s="8"/>
      <c r="DC989" s="8"/>
      <c r="DD989" s="8"/>
      <c r="DE989" s="8"/>
      <c r="DF989" s="8"/>
      <c r="DG989" s="8"/>
      <c r="DH989" s="8"/>
      <c r="DI989" s="8"/>
      <c r="DJ989" s="8"/>
      <c r="DK989" s="8"/>
      <c r="DL989" s="8"/>
      <c r="DM989" s="8"/>
      <c r="DN989" s="8"/>
      <c r="DO989" s="8"/>
      <c r="DP989" s="8"/>
      <c r="DQ989" s="8"/>
      <c r="DR989" s="8"/>
      <c r="DS989" s="8"/>
      <c r="DT989" s="8"/>
    </row>
    <row r="990" spans="1:124" ht="16" x14ac:dyDescent="0.2">
      <c r="A990" s="20"/>
      <c r="B990" s="2"/>
      <c r="C990" s="3"/>
      <c r="D990" s="4"/>
      <c r="E990" s="3"/>
      <c r="F990" s="3"/>
      <c r="G990" s="5"/>
      <c r="H990" s="3"/>
      <c r="I990" s="3"/>
      <c r="J990" s="3"/>
      <c r="K990" s="3"/>
      <c r="L990" s="6"/>
      <c r="M990" s="3"/>
      <c r="N990" s="3"/>
      <c r="O990" s="7"/>
      <c r="P990" s="20"/>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3"/>
      <c r="BC990" s="3"/>
      <c r="BD990" s="8"/>
      <c r="BE990" s="8"/>
      <c r="BF990" s="8"/>
      <c r="BG990" s="3"/>
      <c r="BH990" s="3"/>
      <c r="BI990" s="8"/>
      <c r="BJ990" s="8"/>
      <c r="BK990" s="3"/>
      <c r="BL990" s="3"/>
      <c r="BM990" s="8"/>
      <c r="BN990" s="8"/>
      <c r="BO990" s="3"/>
      <c r="BP990" s="3"/>
      <c r="BQ990" s="8"/>
      <c r="BR990" s="8"/>
      <c r="BS990" s="3"/>
      <c r="BT990" s="3"/>
      <c r="BU990" s="8"/>
      <c r="BV990" s="8"/>
      <c r="BW990" s="3"/>
      <c r="BX990" s="3"/>
      <c r="BY990" s="9"/>
      <c r="BZ990" s="9"/>
      <c r="CA990" s="3"/>
      <c r="CB990" s="3"/>
      <c r="CC990" s="8"/>
      <c r="CD990" s="8"/>
      <c r="CE990" s="8"/>
      <c r="CF990" s="8"/>
      <c r="CG990" s="8"/>
      <c r="CH990" s="8"/>
      <c r="CI990" s="8"/>
      <c r="CJ990" s="8"/>
      <c r="CK990" s="8"/>
      <c r="CL990" s="8"/>
      <c r="CM990" s="8"/>
      <c r="CN990" s="8"/>
      <c r="CO990" s="8"/>
      <c r="CP990" s="8"/>
      <c r="CQ990" s="8"/>
      <c r="CR990" s="8"/>
      <c r="CS990" s="8"/>
      <c r="CT990" s="8"/>
      <c r="CU990" s="8"/>
      <c r="CV990" s="8"/>
      <c r="CW990" s="8"/>
      <c r="CX990" s="8"/>
      <c r="CY990" s="8"/>
      <c r="CZ990" s="8"/>
      <c r="DA990" s="8"/>
      <c r="DB990" s="8"/>
      <c r="DC990" s="8"/>
      <c r="DD990" s="8"/>
      <c r="DE990" s="8"/>
      <c r="DF990" s="8"/>
      <c r="DG990" s="8"/>
      <c r="DH990" s="8"/>
      <c r="DI990" s="8"/>
      <c r="DJ990" s="8"/>
      <c r="DK990" s="8"/>
      <c r="DL990" s="8"/>
      <c r="DM990" s="8"/>
      <c r="DN990" s="8"/>
      <c r="DO990" s="8"/>
      <c r="DP990" s="8"/>
      <c r="DQ990" s="8"/>
      <c r="DR990" s="8"/>
      <c r="DS990" s="8"/>
      <c r="DT990" s="8"/>
    </row>
    <row r="991" spans="1:124" ht="16" x14ac:dyDescent="0.2">
      <c r="A991" s="20"/>
      <c r="B991" s="2"/>
      <c r="C991" s="3"/>
      <c r="D991" s="4"/>
      <c r="E991" s="3"/>
      <c r="F991" s="3"/>
      <c r="G991" s="5"/>
      <c r="H991" s="3"/>
      <c r="I991" s="3"/>
      <c r="J991" s="3"/>
      <c r="K991" s="3"/>
      <c r="L991" s="6"/>
      <c r="M991" s="3"/>
      <c r="N991" s="3"/>
      <c r="O991" s="7"/>
      <c r="P991" s="20"/>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3"/>
      <c r="BC991" s="3"/>
      <c r="BD991" s="8"/>
      <c r="BE991" s="8"/>
      <c r="BF991" s="8"/>
      <c r="BG991" s="3"/>
      <c r="BH991" s="3"/>
      <c r="BI991" s="8"/>
      <c r="BJ991" s="8"/>
      <c r="BK991" s="3"/>
      <c r="BL991" s="3"/>
      <c r="BM991" s="8"/>
      <c r="BN991" s="8"/>
      <c r="BO991" s="3"/>
      <c r="BP991" s="3"/>
      <c r="BQ991" s="8"/>
      <c r="BR991" s="8"/>
      <c r="BS991" s="3"/>
      <c r="BT991" s="3"/>
      <c r="BU991" s="8"/>
      <c r="BV991" s="8"/>
      <c r="BW991" s="3"/>
      <c r="BX991" s="3"/>
      <c r="BY991" s="9"/>
      <c r="BZ991" s="9"/>
      <c r="CA991" s="3"/>
      <c r="CB991" s="3"/>
      <c r="CC991" s="8"/>
      <c r="CD991" s="8"/>
      <c r="CE991" s="8"/>
      <c r="CF991" s="8"/>
      <c r="CG991" s="8"/>
      <c r="CH991" s="8"/>
      <c r="CI991" s="8"/>
      <c r="CJ991" s="8"/>
      <c r="CK991" s="8"/>
      <c r="CL991" s="8"/>
      <c r="CM991" s="8"/>
      <c r="CN991" s="8"/>
      <c r="CO991" s="8"/>
      <c r="CP991" s="8"/>
      <c r="CQ991" s="8"/>
      <c r="CR991" s="8"/>
      <c r="CS991" s="8"/>
      <c r="CT991" s="8"/>
      <c r="CU991" s="8"/>
      <c r="CV991" s="8"/>
      <c r="CW991" s="8"/>
      <c r="CX991" s="8"/>
      <c r="CY991" s="8"/>
      <c r="CZ991" s="8"/>
      <c r="DA991" s="8"/>
      <c r="DB991" s="8"/>
      <c r="DC991" s="8"/>
      <c r="DD991" s="8"/>
      <c r="DE991" s="8"/>
      <c r="DF991" s="8"/>
      <c r="DG991" s="8"/>
      <c r="DH991" s="8"/>
      <c r="DI991" s="8"/>
      <c r="DJ991" s="8"/>
      <c r="DK991" s="8"/>
      <c r="DL991" s="8"/>
      <c r="DM991" s="8"/>
      <c r="DN991" s="8"/>
      <c r="DO991" s="8"/>
      <c r="DP991" s="8"/>
      <c r="DQ991" s="8"/>
      <c r="DR991" s="8"/>
      <c r="DS991" s="8"/>
      <c r="DT991" s="8"/>
    </row>
    <row r="992" spans="1:124" ht="16" x14ac:dyDescent="0.2">
      <c r="A992" s="20"/>
      <c r="B992" s="2"/>
      <c r="C992" s="3"/>
      <c r="D992" s="4"/>
      <c r="E992" s="3"/>
      <c r="F992" s="3"/>
      <c r="G992" s="5"/>
      <c r="H992" s="3"/>
      <c r="I992" s="3"/>
      <c r="J992" s="3"/>
      <c r="K992" s="3"/>
      <c r="L992" s="6"/>
      <c r="M992" s="3"/>
      <c r="N992" s="3"/>
      <c r="O992" s="7"/>
      <c r="P992" s="20"/>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3"/>
      <c r="BC992" s="3"/>
      <c r="BD992" s="8"/>
      <c r="BE992" s="8"/>
      <c r="BF992" s="8"/>
      <c r="BG992" s="3"/>
      <c r="BH992" s="3"/>
      <c r="BI992" s="8"/>
      <c r="BJ992" s="8"/>
      <c r="BK992" s="3"/>
      <c r="BL992" s="3"/>
      <c r="BM992" s="8"/>
      <c r="BN992" s="8"/>
      <c r="BO992" s="3"/>
      <c r="BP992" s="3"/>
      <c r="BQ992" s="8"/>
      <c r="BR992" s="8"/>
      <c r="BS992" s="3"/>
      <c r="BT992" s="3"/>
      <c r="BU992" s="8"/>
      <c r="BV992" s="8"/>
      <c r="BW992" s="3"/>
      <c r="BX992" s="3"/>
      <c r="BY992" s="9"/>
      <c r="BZ992" s="9"/>
      <c r="CA992" s="3"/>
      <c r="CB992" s="3"/>
      <c r="CC992" s="8"/>
      <c r="CD992" s="8"/>
      <c r="CE992" s="8"/>
      <c r="CF992" s="8"/>
      <c r="CG992" s="8"/>
      <c r="CH992" s="8"/>
      <c r="CI992" s="8"/>
      <c r="CJ992" s="8"/>
      <c r="CK992" s="8"/>
      <c r="CL992" s="8"/>
      <c r="CM992" s="8"/>
      <c r="CN992" s="8"/>
      <c r="CO992" s="8"/>
      <c r="CP992" s="8"/>
      <c r="CQ992" s="8"/>
      <c r="CR992" s="8"/>
      <c r="CS992" s="8"/>
      <c r="CT992" s="8"/>
      <c r="CU992" s="8"/>
      <c r="CV992" s="8"/>
      <c r="CW992" s="8"/>
      <c r="CX992" s="8"/>
      <c r="CY992" s="8"/>
      <c r="CZ992" s="8"/>
      <c r="DA992" s="8"/>
      <c r="DB992" s="8"/>
      <c r="DC992" s="8"/>
      <c r="DD992" s="8"/>
      <c r="DE992" s="8"/>
      <c r="DF992" s="8"/>
      <c r="DG992" s="8"/>
      <c r="DH992" s="8"/>
      <c r="DI992" s="8"/>
      <c r="DJ992" s="8"/>
      <c r="DK992" s="8"/>
      <c r="DL992" s="8"/>
      <c r="DM992" s="8"/>
      <c r="DN992" s="8"/>
      <c r="DO992" s="8"/>
      <c r="DP992" s="8"/>
      <c r="DQ992" s="8"/>
      <c r="DR992" s="8"/>
      <c r="DS992" s="8"/>
      <c r="DT992" s="8"/>
    </row>
    <row r="993" spans="1:124" ht="16" x14ac:dyDescent="0.2">
      <c r="A993" s="20"/>
      <c r="B993" s="2"/>
      <c r="C993" s="3"/>
      <c r="D993" s="4"/>
      <c r="E993" s="3"/>
      <c r="F993" s="3"/>
      <c r="G993" s="5"/>
      <c r="H993" s="3"/>
      <c r="I993" s="3"/>
      <c r="J993" s="3"/>
      <c r="K993" s="3"/>
      <c r="L993" s="6"/>
      <c r="M993" s="3"/>
      <c r="N993" s="3"/>
      <c r="O993" s="7"/>
      <c r="P993" s="20"/>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3"/>
      <c r="BC993" s="3"/>
      <c r="BD993" s="8"/>
      <c r="BE993" s="8"/>
      <c r="BF993" s="8"/>
      <c r="BG993" s="3"/>
      <c r="BH993" s="3"/>
      <c r="BI993" s="8"/>
      <c r="BJ993" s="8"/>
      <c r="BK993" s="3"/>
      <c r="BL993" s="3"/>
      <c r="BM993" s="8"/>
      <c r="BN993" s="8"/>
      <c r="BO993" s="3"/>
      <c r="BP993" s="3"/>
      <c r="BQ993" s="8"/>
      <c r="BR993" s="8"/>
      <c r="BS993" s="3"/>
      <c r="BT993" s="3"/>
      <c r="BU993" s="8"/>
      <c r="BV993" s="8"/>
      <c r="BW993" s="3"/>
      <c r="BX993" s="3"/>
      <c r="BY993" s="9"/>
      <c r="BZ993" s="9"/>
      <c r="CA993" s="3"/>
      <c r="CB993" s="3"/>
      <c r="CC993" s="8"/>
      <c r="CD993" s="8"/>
      <c r="CE993" s="8"/>
      <c r="CF993" s="8"/>
      <c r="CG993" s="8"/>
      <c r="CH993" s="8"/>
      <c r="CI993" s="8"/>
      <c r="CJ993" s="8"/>
      <c r="CK993" s="8"/>
      <c r="CL993" s="8"/>
      <c r="CM993" s="8"/>
      <c r="CN993" s="8"/>
      <c r="CO993" s="8"/>
      <c r="CP993" s="8"/>
      <c r="CQ993" s="8"/>
      <c r="CR993" s="8"/>
      <c r="CS993" s="8"/>
      <c r="CT993" s="8"/>
      <c r="CU993" s="8"/>
      <c r="CV993" s="8"/>
      <c r="CW993" s="8"/>
      <c r="CX993" s="8"/>
      <c r="CY993" s="8"/>
      <c r="CZ993" s="8"/>
      <c r="DA993" s="8"/>
      <c r="DB993" s="8"/>
      <c r="DC993" s="8"/>
      <c r="DD993" s="8"/>
      <c r="DE993" s="8"/>
      <c r="DF993" s="8"/>
      <c r="DG993" s="8"/>
      <c r="DH993" s="8"/>
      <c r="DI993" s="8"/>
      <c r="DJ993" s="8"/>
      <c r="DK993" s="8"/>
      <c r="DL993" s="8"/>
      <c r="DM993" s="8"/>
      <c r="DN993" s="8"/>
      <c r="DO993" s="8"/>
      <c r="DP993" s="8"/>
      <c r="DQ993" s="8"/>
      <c r="DR993" s="8"/>
      <c r="DS993" s="8"/>
      <c r="DT993" s="8"/>
    </row>
    <row r="994" spans="1:124" ht="16" x14ac:dyDescent="0.2">
      <c r="A994" s="20"/>
      <c r="B994" s="2"/>
      <c r="C994" s="3"/>
      <c r="D994" s="4"/>
      <c r="E994" s="3"/>
      <c r="F994" s="3"/>
      <c r="G994" s="5"/>
      <c r="H994" s="3"/>
      <c r="I994" s="3"/>
      <c r="J994" s="3"/>
      <c r="K994" s="3"/>
      <c r="L994" s="6"/>
      <c r="M994" s="3"/>
      <c r="N994" s="3"/>
      <c r="O994" s="7"/>
      <c r="P994" s="20"/>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3"/>
      <c r="BC994" s="3"/>
      <c r="BD994" s="8"/>
      <c r="BE994" s="8"/>
      <c r="BF994" s="8"/>
      <c r="BG994" s="3"/>
      <c r="BH994" s="3"/>
      <c r="BI994" s="8"/>
      <c r="BJ994" s="8"/>
      <c r="BK994" s="3"/>
      <c r="BL994" s="3"/>
      <c r="BM994" s="8"/>
      <c r="BN994" s="8"/>
      <c r="BO994" s="3"/>
      <c r="BP994" s="3"/>
      <c r="BQ994" s="8"/>
      <c r="BR994" s="8"/>
      <c r="BS994" s="3"/>
      <c r="BT994" s="3"/>
      <c r="BU994" s="8"/>
      <c r="BV994" s="8"/>
      <c r="BW994" s="3"/>
      <c r="BX994" s="3"/>
      <c r="BY994" s="9"/>
      <c r="BZ994" s="9"/>
      <c r="CA994" s="3"/>
      <c r="CB994" s="3"/>
      <c r="CC994" s="8"/>
      <c r="CD994" s="8"/>
      <c r="CE994" s="8"/>
      <c r="CF994" s="8"/>
      <c r="CG994" s="8"/>
      <c r="CH994" s="8"/>
      <c r="CI994" s="8"/>
      <c r="CJ994" s="8"/>
      <c r="CK994" s="8"/>
      <c r="CL994" s="8"/>
      <c r="CM994" s="8"/>
      <c r="CN994" s="8"/>
      <c r="CO994" s="8"/>
      <c r="CP994" s="8"/>
      <c r="CQ994" s="8"/>
      <c r="CR994" s="8"/>
      <c r="CS994" s="8"/>
      <c r="CT994" s="8"/>
      <c r="CU994" s="8"/>
      <c r="CV994" s="8"/>
      <c r="CW994" s="8"/>
      <c r="CX994" s="8"/>
      <c r="CY994" s="8"/>
      <c r="CZ994" s="8"/>
      <c r="DA994" s="8"/>
      <c r="DB994" s="8"/>
      <c r="DC994" s="8"/>
      <c r="DD994" s="8"/>
      <c r="DE994" s="8"/>
      <c r="DF994" s="8"/>
      <c r="DG994" s="8"/>
      <c r="DH994" s="8"/>
      <c r="DI994" s="8"/>
      <c r="DJ994" s="8"/>
      <c r="DK994" s="8"/>
      <c r="DL994" s="8"/>
      <c r="DM994" s="8"/>
      <c r="DN994" s="8"/>
      <c r="DO994" s="8"/>
      <c r="DP994" s="8"/>
      <c r="DQ994" s="8"/>
      <c r="DR994" s="8"/>
      <c r="DS994" s="8"/>
      <c r="DT994" s="8"/>
    </row>
    <row r="995" spans="1:124" ht="16" x14ac:dyDescent="0.2">
      <c r="A995" s="20"/>
      <c r="B995" s="2"/>
      <c r="C995" s="3"/>
      <c r="D995" s="4"/>
      <c r="E995" s="3"/>
      <c r="F995" s="3"/>
      <c r="G995" s="5"/>
      <c r="H995" s="3"/>
      <c r="I995" s="3"/>
      <c r="J995" s="3"/>
      <c r="K995" s="3"/>
      <c r="L995" s="6"/>
      <c r="M995" s="3"/>
      <c r="N995" s="3"/>
      <c r="O995" s="7"/>
      <c r="P995" s="20"/>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3"/>
      <c r="BC995" s="3"/>
      <c r="BD995" s="8"/>
      <c r="BE995" s="8"/>
      <c r="BF995" s="8"/>
      <c r="BG995" s="3"/>
      <c r="BH995" s="3"/>
      <c r="BI995" s="8"/>
      <c r="BJ995" s="8"/>
      <c r="BK995" s="3"/>
      <c r="BL995" s="3"/>
      <c r="BM995" s="8"/>
      <c r="BN995" s="8"/>
      <c r="BO995" s="3"/>
      <c r="BP995" s="3"/>
      <c r="BQ995" s="8"/>
      <c r="BR995" s="8"/>
      <c r="BS995" s="3"/>
      <c r="BT995" s="3"/>
      <c r="BU995" s="8"/>
      <c r="BV995" s="8"/>
      <c r="BW995" s="3"/>
      <c r="BX995" s="3"/>
      <c r="BY995" s="9"/>
      <c r="BZ995" s="9"/>
      <c r="CA995" s="3"/>
      <c r="CB995" s="3"/>
      <c r="CC995" s="8"/>
      <c r="CD995" s="8"/>
      <c r="CE995" s="8"/>
      <c r="CF995" s="8"/>
      <c r="CG995" s="8"/>
      <c r="CH995" s="8"/>
      <c r="CI995" s="8"/>
      <c r="CJ995" s="8"/>
      <c r="CK995" s="8"/>
      <c r="CL995" s="8"/>
      <c r="CM995" s="8"/>
      <c r="CN995" s="8"/>
      <c r="CO995" s="8"/>
      <c r="CP995" s="8"/>
      <c r="CQ995" s="8"/>
      <c r="CR995" s="8"/>
      <c r="CS995" s="8"/>
      <c r="CT995" s="8"/>
      <c r="CU995" s="8"/>
      <c r="CV995" s="8"/>
      <c r="CW995" s="8"/>
      <c r="CX995" s="8"/>
      <c r="CY995" s="8"/>
      <c r="CZ995" s="8"/>
      <c r="DA995" s="8"/>
      <c r="DB995" s="8"/>
      <c r="DC995" s="8"/>
      <c r="DD995" s="8"/>
      <c r="DE995" s="8"/>
      <c r="DF995" s="8"/>
      <c r="DG995" s="8"/>
      <c r="DH995" s="8"/>
      <c r="DI995" s="8"/>
      <c r="DJ995" s="8"/>
      <c r="DK995" s="8"/>
      <c r="DL995" s="8"/>
      <c r="DM995" s="8"/>
      <c r="DN995" s="8"/>
      <c r="DO995" s="8"/>
      <c r="DP995" s="8"/>
      <c r="DQ995" s="8"/>
      <c r="DR995" s="8"/>
      <c r="DS995" s="8"/>
      <c r="DT995" s="8"/>
    </row>
  </sheetData>
  <autoFilter ref="A4:DT197"/>
  <hyperlinks>
    <hyperlink ref="T5" r:id="rId1"/>
    <hyperlink ref="X5" r:id="rId2"/>
    <hyperlink ref="Z5" r:id="rId3"/>
    <hyperlink ref="AB5" r:id="rId4"/>
    <hyperlink ref="AC5" r:id="rId5"/>
    <hyperlink ref="AE5" r:id="rId6"/>
    <hyperlink ref="R7" r:id="rId7"/>
    <hyperlink ref="T6" r:id="rId8"/>
    <hyperlink ref="V6" r:id="rId9"/>
    <hyperlink ref="X8" r:id="rId10"/>
    <hyperlink ref="Z8" r:id="rId11"/>
    <hyperlink ref="AB8" r:id="rId12"/>
    <hyperlink ref="AD8" r:id="rId13"/>
    <hyperlink ref="AF8" r:id="rId14"/>
    <hyperlink ref="AH8" r:id="rId15"/>
    <hyperlink ref="AJ8" r:id="rId16"/>
    <hyperlink ref="R9" r:id="rId17"/>
    <hyperlink ref="T9" r:id="rId18"/>
    <hyperlink ref="V9" r:id="rId19"/>
    <hyperlink ref="Z9" r:id="rId20"/>
    <hyperlink ref="AB9" r:id="rId21"/>
    <hyperlink ref="AD9" r:id="rId22"/>
    <hyperlink ref="AF9" r:id="rId23"/>
    <hyperlink ref="AH9" r:id="rId24"/>
    <hyperlink ref="T10" r:id="rId25"/>
    <hyperlink ref="T11" r:id="rId26"/>
    <hyperlink ref="V11" r:id="rId27"/>
    <hyperlink ref="X11" r:id="rId28"/>
    <hyperlink ref="Z11" r:id="rId29"/>
    <hyperlink ref="AB11" r:id="rId30"/>
    <hyperlink ref="AD11" r:id="rId31"/>
    <hyperlink ref="AF11" r:id="rId32"/>
    <hyperlink ref="R25" r:id="rId33"/>
    <hyperlink ref="AB25" r:id="rId34"/>
    <hyperlink ref="AF25" r:id="rId35"/>
    <hyperlink ref="AJ25" r:id="rId36"/>
    <hyperlink ref="AN25" r:id="rId37"/>
    <hyperlink ref="AP25" r:id="rId38"/>
    <hyperlink ref="AR25" r:id="rId39"/>
    <hyperlink ref="AT25" r:id="rId40"/>
    <hyperlink ref="AV25" r:id="rId41"/>
    <hyperlink ref="AX25" r:id="rId42"/>
    <hyperlink ref="AZ25" r:id="rId43"/>
    <hyperlink ref="BB25" r:id="rId44"/>
    <hyperlink ref="BF25" r:id="rId45"/>
    <hyperlink ref="R35" r:id="rId46" display="http://www.ncbi.nlm.nih.gov/pubmed/25559136"/>
    <hyperlink ref="V35" r:id="rId47" display="http://www.ncbi.nlm.nih.gov/pubmed/23310961"/>
    <hyperlink ref="T36" r:id="rId48"/>
    <hyperlink ref="AB36" r:id="rId49" display="http://www.ncbi.nlm.nih.gov/pubmed/25943554"/>
    <hyperlink ref="AL36" r:id="rId50"/>
    <hyperlink ref="AH38" r:id="rId51"/>
    <hyperlink ref="AJ38" r:id="rId52" display="http://www.ncbi.nlm.nih.gov/pubmed/23489530"/>
    <hyperlink ref="AR38" r:id="rId53" display="http://www.ncbi.nlm.nih.gov/pubmed/22789885"/>
    <hyperlink ref="AP46" r:id="rId54"/>
    <hyperlink ref="AR46" r:id="rId55" display="http://www.ncbi.nlm.nih.gov/pubmed/24229349"/>
    <hyperlink ref="AH46" r:id="rId56" display="http://www.ncbi.nlm.nih.gov/pubmed/25160563"/>
    <hyperlink ref="R49" r:id="rId57" display="http://www.ncbi.nlm.nih.gov/pubmed/26684274"/>
    <hyperlink ref="X49" r:id="rId58"/>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03"/>
  <sheetViews>
    <sheetView tabSelected="1" workbookViewId="0">
      <pane ySplit="1" topLeftCell="A194" activePane="bottomLeft" state="frozen"/>
      <selection pane="bottomLeft" activeCell="A178" sqref="A178:XFD180"/>
    </sheetView>
  </sheetViews>
  <sheetFormatPr baseColWidth="10" defaultColWidth="15.1640625" defaultRowHeight="15" x14ac:dyDescent="0.2"/>
  <cols>
    <col min="1" max="1" width="17.83203125" bestFit="1" customWidth="1"/>
    <col min="2" max="2" width="17" bestFit="1" customWidth="1"/>
    <col min="3" max="3" width="18" customWidth="1"/>
    <col min="4" max="4" width="30" style="251" customWidth="1"/>
    <col min="5" max="5" width="18" customWidth="1"/>
    <col min="6" max="10" width="8.5" customWidth="1"/>
    <col min="11" max="12" width="8.5" hidden="1" customWidth="1"/>
    <col min="13" max="13" width="14.33203125" style="324" customWidth="1"/>
    <col min="14" max="15" width="8.5" customWidth="1"/>
    <col min="16" max="16" width="16" customWidth="1"/>
    <col min="17" max="26" width="30" customWidth="1"/>
    <col min="27" max="78" width="24" customWidth="1"/>
    <col min="79" max="79" width="38.6640625" bestFit="1" customWidth="1"/>
    <col min="80" max="80" width="46.6640625" bestFit="1" customWidth="1"/>
    <col min="81" max="81" width="35.5" bestFit="1" customWidth="1"/>
    <col min="82" max="82" width="20" bestFit="1" customWidth="1"/>
    <col min="83" max="83" width="75.1640625" bestFit="1" customWidth="1"/>
    <col min="85" max="85" width="72.5" bestFit="1" customWidth="1"/>
    <col min="87" max="87" width="125.33203125" bestFit="1" customWidth="1"/>
    <col min="89" max="89" width="227.5" bestFit="1" customWidth="1"/>
    <col min="91" max="91" width="25" bestFit="1" customWidth="1"/>
    <col min="93" max="93" width="43.1640625" bestFit="1" customWidth="1"/>
    <col min="95" max="95" width="15.33203125" bestFit="1" customWidth="1"/>
    <col min="97" max="97" width="36.1640625" bestFit="1" customWidth="1"/>
    <col min="99" max="99" width="29.5" bestFit="1" customWidth="1"/>
    <col min="101" max="101" width="26.6640625" bestFit="1" customWidth="1"/>
    <col min="103" max="103" width="24.1640625" bestFit="1" customWidth="1"/>
    <col min="105" max="105" width="27.6640625" bestFit="1" customWidth="1"/>
    <col min="107" max="107" width="27" bestFit="1" customWidth="1"/>
    <col min="109" max="109" width="14.83203125" bestFit="1" customWidth="1"/>
    <col min="111" max="111" width="15" bestFit="1" customWidth="1"/>
    <col min="113" max="113" width="96.33203125" bestFit="1" customWidth="1"/>
    <col min="114" max="114" width="14.6640625" bestFit="1" customWidth="1"/>
    <col min="115" max="115" width="17.33203125" bestFit="1" customWidth="1"/>
    <col min="116" max="116" width="14.6640625" bestFit="1" customWidth="1"/>
    <col min="117" max="117" width="57.5" bestFit="1" customWidth="1"/>
    <col min="118" max="118" width="14.5" bestFit="1" customWidth="1"/>
  </cols>
  <sheetData>
    <row r="1" spans="1:124" s="19" customFormat="1" ht="48" x14ac:dyDescent="0.2">
      <c r="A1" s="24" t="s">
        <v>2598</v>
      </c>
      <c r="B1" s="205" t="s">
        <v>2597</v>
      </c>
      <c r="C1" s="24" t="s">
        <v>38</v>
      </c>
      <c r="D1" s="27" t="s">
        <v>64</v>
      </c>
      <c r="E1" s="24" t="s">
        <v>39</v>
      </c>
      <c r="F1" s="24" t="s">
        <v>40</v>
      </c>
      <c r="G1" s="24" t="s">
        <v>41</v>
      </c>
      <c r="H1" s="25" t="s">
        <v>42</v>
      </c>
      <c r="I1" s="24" t="s">
        <v>43</v>
      </c>
      <c r="J1" s="24" t="s">
        <v>44</v>
      </c>
      <c r="K1" s="24" t="s">
        <v>45</v>
      </c>
      <c r="L1" s="24" t="s">
        <v>46</v>
      </c>
      <c r="M1" s="314" t="s">
        <v>47</v>
      </c>
      <c r="N1" s="24" t="s">
        <v>48</v>
      </c>
      <c r="O1" s="24" t="s">
        <v>49</v>
      </c>
      <c r="P1" s="26" t="s">
        <v>63</v>
      </c>
      <c r="Q1" s="28" t="s">
        <v>50</v>
      </c>
      <c r="R1" s="28" t="s">
        <v>2570</v>
      </c>
      <c r="S1" s="28" t="s">
        <v>2576</v>
      </c>
      <c r="T1" s="28" t="s">
        <v>2577</v>
      </c>
      <c r="U1" s="28" t="s">
        <v>51</v>
      </c>
      <c r="V1" s="28" t="s">
        <v>52</v>
      </c>
      <c r="W1" s="28" t="s">
        <v>53</v>
      </c>
      <c r="X1" s="28" t="s">
        <v>51</v>
      </c>
      <c r="Y1" s="28" t="s">
        <v>52</v>
      </c>
      <c r="Z1" s="28" t="s">
        <v>54</v>
      </c>
      <c r="AA1" s="28" t="s">
        <v>51</v>
      </c>
      <c r="AB1" s="28" t="s">
        <v>52</v>
      </c>
      <c r="AC1" s="28" t="s">
        <v>55</v>
      </c>
      <c r="AD1" s="28" t="s">
        <v>51</v>
      </c>
      <c r="AE1" s="28" t="s">
        <v>52</v>
      </c>
      <c r="AF1" s="28" t="s">
        <v>56</v>
      </c>
      <c r="AG1" s="28" t="s">
        <v>51</v>
      </c>
      <c r="AH1" s="28" t="s">
        <v>52</v>
      </c>
      <c r="AI1" s="28" t="s">
        <v>57</v>
      </c>
      <c r="AJ1" s="28" t="s">
        <v>51</v>
      </c>
      <c r="AK1" s="28" t="s">
        <v>52</v>
      </c>
      <c r="AL1" s="28" t="s">
        <v>58</v>
      </c>
      <c r="AM1" s="28" t="s">
        <v>51</v>
      </c>
      <c r="AN1" s="28" t="s">
        <v>52</v>
      </c>
      <c r="AO1" s="28" t="s">
        <v>59</v>
      </c>
      <c r="AP1" s="28" t="s">
        <v>51</v>
      </c>
      <c r="AQ1" s="28" t="s">
        <v>52</v>
      </c>
      <c r="AR1" s="28" t="s">
        <v>60</v>
      </c>
      <c r="AS1" s="28" t="s">
        <v>51</v>
      </c>
      <c r="AT1" s="28" t="s">
        <v>52</v>
      </c>
      <c r="AU1" s="28" t="s">
        <v>61</v>
      </c>
      <c r="AV1" s="28" t="s">
        <v>51</v>
      </c>
      <c r="AW1" s="28" t="s">
        <v>52</v>
      </c>
      <c r="AX1" s="28" t="s">
        <v>62</v>
      </c>
      <c r="AY1" s="28" t="s">
        <v>51</v>
      </c>
      <c r="AZ1" s="28" t="s">
        <v>52</v>
      </c>
      <c r="BA1" s="29" t="s">
        <v>65</v>
      </c>
      <c r="BB1" s="30" t="s">
        <v>2</v>
      </c>
      <c r="BC1" s="30">
        <v>2</v>
      </c>
      <c r="BD1" s="31" t="s">
        <v>3</v>
      </c>
      <c r="BE1" s="31">
        <v>3</v>
      </c>
      <c r="BF1" s="31" t="s">
        <v>4</v>
      </c>
      <c r="BG1" s="30">
        <v>4</v>
      </c>
      <c r="BH1" s="30" t="s">
        <v>5</v>
      </c>
      <c r="BI1" s="31">
        <v>5</v>
      </c>
      <c r="BJ1" s="30" t="s">
        <v>6</v>
      </c>
      <c r="BK1" s="30">
        <v>6</v>
      </c>
      <c r="BL1" s="30" t="s">
        <v>7</v>
      </c>
      <c r="BM1" s="31">
        <v>7</v>
      </c>
      <c r="BN1" s="30" t="s">
        <v>8</v>
      </c>
      <c r="BO1" s="30">
        <v>8</v>
      </c>
      <c r="BP1" s="30" t="s">
        <v>9</v>
      </c>
      <c r="BQ1" s="31">
        <v>9</v>
      </c>
      <c r="BR1" s="30" t="s">
        <v>10</v>
      </c>
      <c r="BS1" s="30">
        <v>10</v>
      </c>
      <c r="BT1" s="30" t="s">
        <v>11</v>
      </c>
      <c r="BU1" s="31">
        <v>11</v>
      </c>
      <c r="BV1" s="30" t="s">
        <v>12</v>
      </c>
      <c r="BW1" s="30">
        <v>12</v>
      </c>
      <c r="BX1" s="30" t="s">
        <v>13</v>
      </c>
      <c r="BY1" s="32">
        <v>13</v>
      </c>
      <c r="BZ1" s="30" t="s">
        <v>14</v>
      </c>
      <c r="CA1" s="30">
        <v>14</v>
      </c>
      <c r="CB1" s="30" t="s">
        <v>15</v>
      </c>
      <c r="CC1" s="31">
        <v>15</v>
      </c>
      <c r="CD1" s="30" t="s">
        <v>16</v>
      </c>
      <c r="CE1" s="31">
        <v>16</v>
      </c>
      <c r="CF1" s="30" t="s">
        <v>17</v>
      </c>
      <c r="CG1" s="31">
        <v>17</v>
      </c>
      <c r="CH1" s="30" t="s">
        <v>18</v>
      </c>
      <c r="CI1" s="31">
        <v>18</v>
      </c>
      <c r="CJ1" s="30" t="s">
        <v>19</v>
      </c>
      <c r="CK1" s="31">
        <v>19</v>
      </c>
      <c r="CL1" s="30" t="s">
        <v>20</v>
      </c>
      <c r="CM1" s="31">
        <v>20</v>
      </c>
      <c r="CN1" s="30" t="s">
        <v>21</v>
      </c>
      <c r="CO1" s="31">
        <v>21</v>
      </c>
      <c r="CP1" s="30" t="s">
        <v>22</v>
      </c>
      <c r="CQ1" s="31">
        <v>22</v>
      </c>
      <c r="CR1" s="30" t="s">
        <v>23</v>
      </c>
      <c r="CS1" s="31">
        <v>23</v>
      </c>
      <c r="CT1" s="30" t="s">
        <v>24</v>
      </c>
      <c r="CU1" s="31">
        <v>24</v>
      </c>
      <c r="CV1" s="30" t="s">
        <v>25</v>
      </c>
      <c r="CW1" s="31">
        <v>25</v>
      </c>
      <c r="CX1" s="30" t="s">
        <v>26</v>
      </c>
      <c r="CY1" s="31">
        <v>26</v>
      </c>
      <c r="CZ1" s="30" t="s">
        <v>27</v>
      </c>
      <c r="DA1" s="31">
        <v>27</v>
      </c>
      <c r="DB1" s="30" t="s">
        <v>28</v>
      </c>
      <c r="DC1" s="31">
        <v>28</v>
      </c>
      <c r="DD1" s="30" t="s">
        <v>29</v>
      </c>
      <c r="DE1" s="31">
        <v>29</v>
      </c>
      <c r="DF1" s="30" t="s">
        <v>30</v>
      </c>
      <c r="DG1" s="31">
        <v>30</v>
      </c>
      <c r="DH1" s="30" t="s">
        <v>31</v>
      </c>
      <c r="DI1" s="31">
        <v>31</v>
      </c>
      <c r="DJ1" s="30" t="s">
        <v>32</v>
      </c>
      <c r="DK1" s="31">
        <v>32</v>
      </c>
      <c r="DL1" s="30" t="s">
        <v>33</v>
      </c>
      <c r="DM1" s="31">
        <v>33</v>
      </c>
      <c r="DN1" s="30" t="s">
        <v>34</v>
      </c>
      <c r="DO1" s="31">
        <v>34</v>
      </c>
      <c r="DP1" s="30" t="s">
        <v>35</v>
      </c>
      <c r="DQ1" s="30">
        <v>35</v>
      </c>
      <c r="DR1" s="30" t="s">
        <v>36</v>
      </c>
      <c r="DS1" s="30">
        <v>36</v>
      </c>
      <c r="DT1" s="30" t="s">
        <v>37</v>
      </c>
    </row>
    <row r="2" spans="1:124" s="252" customFormat="1" ht="280" x14ac:dyDescent="0.2">
      <c r="A2" s="244" t="s">
        <v>67</v>
      </c>
      <c r="B2" s="302" t="s">
        <v>66</v>
      </c>
      <c r="C2" s="245" t="s">
        <v>69</v>
      </c>
      <c r="D2" s="42"/>
      <c r="E2" s="244" t="s">
        <v>70</v>
      </c>
      <c r="F2" s="206" t="s">
        <v>71</v>
      </c>
      <c r="G2" s="245" t="s">
        <v>72</v>
      </c>
      <c r="H2" s="230">
        <v>2015</v>
      </c>
      <c r="I2" s="246"/>
      <c r="J2" s="247" t="s">
        <v>73</v>
      </c>
      <c r="K2" s="247" t="s">
        <v>74</v>
      </c>
      <c r="L2" s="247" t="s">
        <v>75</v>
      </c>
      <c r="M2" s="315" t="s">
        <v>76</v>
      </c>
      <c r="N2" s="248"/>
      <c r="O2" s="248"/>
      <c r="P2" s="42"/>
      <c r="Q2" s="249" t="s">
        <v>77</v>
      </c>
      <c r="R2" s="249" t="s">
        <v>2568</v>
      </c>
      <c r="S2" s="249" t="s">
        <v>78</v>
      </c>
      <c r="T2" s="240" t="s">
        <v>79</v>
      </c>
      <c r="U2" s="249" t="s">
        <v>80</v>
      </c>
      <c r="V2" s="249" t="s">
        <v>2569</v>
      </c>
      <c r="W2" s="249" t="s">
        <v>81</v>
      </c>
      <c r="X2" s="240" t="s">
        <v>82</v>
      </c>
      <c r="Y2" s="249" t="s">
        <v>83</v>
      </c>
      <c r="Z2" s="240" t="s">
        <v>84</v>
      </c>
      <c r="AA2" s="249" t="s">
        <v>85</v>
      </c>
      <c r="AB2" s="240" t="s">
        <v>86</v>
      </c>
      <c r="AC2" s="240" t="s">
        <v>87</v>
      </c>
      <c r="AD2" s="250" t="s">
        <v>88</v>
      </c>
      <c r="AE2" s="240" t="s">
        <v>89</v>
      </c>
      <c r="AF2" s="251"/>
      <c r="AI2" s="250"/>
      <c r="AM2" s="253"/>
      <c r="AN2" s="254"/>
      <c r="AO2" s="254"/>
      <c r="AP2" s="42"/>
      <c r="AQ2" s="254"/>
      <c r="AR2" s="42"/>
      <c r="AS2" s="254"/>
      <c r="AT2" s="255"/>
      <c r="AU2" s="256"/>
      <c r="AV2" s="255"/>
      <c r="AW2" s="256"/>
      <c r="AX2" s="42"/>
      <c r="AY2" s="42"/>
      <c r="AZ2" s="42"/>
      <c r="BA2" s="253"/>
      <c r="BB2" s="253"/>
      <c r="BC2" s="253"/>
      <c r="BD2" s="253"/>
      <c r="BE2" s="253"/>
      <c r="BF2" s="253"/>
      <c r="BG2" s="253"/>
      <c r="BH2" s="253"/>
      <c r="BI2" s="253"/>
      <c r="BJ2" s="253"/>
      <c r="BK2" s="253"/>
      <c r="BL2" s="253"/>
      <c r="BM2" s="253"/>
      <c r="BN2" s="253"/>
      <c r="BO2" s="253"/>
      <c r="BP2" s="253"/>
      <c r="BQ2" s="253"/>
      <c r="BR2" s="253"/>
      <c r="BS2" s="253"/>
      <c r="BT2" s="253"/>
      <c r="BU2" s="253"/>
      <c r="BV2" s="253"/>
      <c r="BW2" s="253"/>
      <c r="BX2" s="253"/>
      <c r="BY2" s="253"/>
      <c r="BZ2" s="253"/>
      <c r="CA2" s="253"/>
      <c r="CB2" s="253"/>
      <c r="CC2" s="253"/>
      <c r="CD2" s="253"/>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row>
    <row r="3" spans="1:124" s="22" customFormat="1" ht="120" x14ac:dyDescent="0.2">
      <c r="A3" s="229" t="s">
        <v>91</v>
      </c>
      <c r="B3" s="303" t="s">
        <v>90</v>
      </c>
      <c r="C3" s="115" t="s">
        <v>92</v>
      </c>
      <c r="D3" s="60"/>
      <c r="E3" s="229" t="s">
        <v>93</v>
      </c>
      <c r="F3" s="236"/>
      <c r="G3" s="115" t="s">
        <v>94</v>
      </c>
      <c r="H3" s="230">
        <v>2015</v>
      </c>
      <c r="I3" s="115"/>
      <c r="J3" s="115" t="s">
        <v>95</v>
      </c>
      <c r="K3" s="115" t="s">
        <v>96</v>
      </c>
      <c r="L3" s="115" t="s">
        <v>75</v>
      </c>
      <c r="M3" s="316" t="s">
        <v>97</v>
      </c>
      <c r="N3" s="104"/>
      <c r="O3" s="104"/>
      <c r="P3" s="148" t="s">
        <v>98</v>
      </c>
      <c r="Q3" s="249" t="s">
        <v>99</v>
      </c>
      <c r="R3" s="249" t="s">
        <v>2599</v>
      </c>
      <c r="S3" s="249" t="s">
        <v>101</v>
      </c>
      <c r="T3" s="240" t="s">
        <v>102</v>
      </c>
      <c r="U3" s="249" t="s">
        <v>103</v>
      </c>
      <c r="V3" s="240" t="s">
        <v>104</v>
      </c>
      <c r="W3" s="60" t="s">
        <v>99</v>
      </c>
      <c r="X3" s="231" t="s">
        <v>100</v>
      </c>
      <c r="Y3" s="60" t="s">
        <v>103</v>
      </c>
      <c r="Z3" s="231" t="s">
        <v>104</v>
      </c>
      <c r="AA3" s="60" t="s">
        <v>105</v>
      </c>
      <c r="AB3" s="231" t="s">
        <v>106</v>
      </c>
      <c r="AG3" s="60"/>
      <c r="AH3" s="60"/>
      <c r="AI3" s="60"/>
      <c r="AJ3" s="60"/>
      <c r="AK3" s="60"/>
      <c r="AL3" s="60"/>
      <c r="AM3" s="60"/>
      <c r="AN3" s="60"/>
      <c r="AO3" s="60"/>
      <c r="AP3" s="60"/>
      <c r="AQ3" s="60"/>
      <c r="AR3" s="60"/>
      <c r="AS3" s="60"/>
      <c r="AT3" s="60"/>
      <c r="AU3" s="60"/>
      <c r="AV3" s="60"/>
      <c r="AW3" s="60"/>
      <c r="AX3" s="60"/>
      <c r="AY3" s="60"/>
      <c r="AZ3" s="60"/>
      <c r="BA3" s="251"/>
      <c r="BB3" s="251"/>
      <c r="BC3" s="60"/>
      <c r="BD3" s="60"/>
      <c r="BE3" s="60"/>
      <c r="BF3" s="60"/>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row>
    <row r="4" spans="1:124" s="22" customFormat="1" ht="241" thickBot="1" x14ac:dyDescent="0.25">
      <c r="A4" s="229" t="s">
        <v>122</v>
      </c>
      <c r="B4" s="303" t="s">
        <v>121</v>
      </c>
      <c r="C4" s="115" t="s">
        <v>123</v>
      </c>
      <c r="D4" s="60"/>
      <c r="E4" s="229" t="s">
        <v>124</v>
      </c>
      <c r="F4" s="207" t="s">
        <v>125</v>
      </c>
      <c r="G4" s="115" t="s">
        <v>126</v>
      </c>
      <c r="H4" s="242">
        <v>2015</v>
      </c>
      <c r="I4" s="115"/>
      <c r="J4" s="115" t="s">
        <v>127</v>
      </c>
      <c r="K4" s="115" t="s">
        <v>128</v>
      </c>
      <c r="L4" s="115" t="s">
        <v>75</v>
      </c>
      <c r="M4" s="316" t="s">
        <v>129</v>
      </c>
      <c r="N4" s="104"/>
      <c r="O4" s="104"/>
      <c r="P4" s="115" t="s">
        <v>136</v>
      </c>
      <c r="Q4" s="112" t="s">
        <v>130</v>
      </c>
      <c r="R4" s="112" t="s">
        <v>131</v>
      </c>
      <c r="S4" s="112" t="s">
        <v>132</v>
      </c>
      <c r="T4" s="112" t="s">
        <v>133</v>
      </c>
      <c r="U4" s="112" t="s">
        <v>134</v>
      </c>
      <c r="V4" s="112" t="s">
        <v>135</v>
      </c>
      <c r="W4" s="259" t="s">
        <v>137</v>
      </c>
      <c r="X4" s="240" t="s">
        <v>138</v>
      </c>
      <c r="Y4" s="260" t="s">
        <v>139</v>
      </c>
      <c r="Z4" s="240" t="s">
        <v>140</v>
      </c>
      <c r="AA4" s="260" t="s">
        <v>141</v>
      </c>
      <c r="AB4" s="240" t="s">
        <v>142</v>
      </c>
      <c r="AC4" s="260" t="s">
        <v>143</v>
      </c>
      <c r="AD4" s="240" t="s">
        <v>144</v>
      </c>
      <c r="AE4" s="259" t="s">
        <v>145</v>
      </c>
      <c r="AF4" s="240" t="s">
        <v>146</v>
      </c>
      <c r="AG4" s="259" t="s">
        <v>147</v>
      </c>
      <c r="AH4" s="240" t="s">
        <v>148</v>
      </c>
      <c r="AI4" s="261" t="s">
        <v>149</v>
      </c>
      <c r="AJ4" s="262" t="s">
        <v>150</v>
      </c>
      <c r="AK4" s="60"/>
      <c r="AL4" s="60"/>
      <c r="AM4" s="60"/>
      <c r="AN4" s="60"/>
      <c r="AO4" s="60"/>
      <c r="AP4" s="60"/>
      <c r="AQ4" s="60"/>
      <c r="AR4" s="60"/>
      <c r="AS4" s="60"/>
      <c r="AT4" s="60"/>
      <c r="AU4" s="60"/>
      <c r="AV4" s="60"/>
      <c r="AW4" s="60"/>
      <c r="AX4" s="60"/>
      <c r="AY4" s="60"/>
      <c r="AZ4" s="60"/>
      <c r="BA4" s="60"/>
      <c r="BB4" s="231"/>
      <c r="BC4" s="42"/>
      <c r="BD4" s="231"/>
      <c r="BE4" s="42"/>
      <c r="BF4" s="231"/>
      <c r="BG4" s="42"/>
      <c r="BH4" s="231"/>
      <c r="BI4" s="60"/>
      <c r="BJ4" s="231"/>
      <c r="BK4" s="60"/>
      <c r="BL4" s="231"/>
      <c r="BM4" s="209"/>
      <c r="BN4" s="263"/>
      <c r="BO4" s="239"/>
      <c r="BP4" s="239"/>
      <c r="BQ4" s="239"/>
      <c r="BR4" s="239"/>
      <c r="BS4" s="239"/>
      <c r="BT4" s="239"/>
      <c r="BU4" s="239"/>
      <c r="BV4" s="239"/>
      <c r="BW4" s="239"/>
      <c r="BX4" s="239"/>
      <c r="BY4" s="239"/>
      <c r="BZ4" s="239"/>
      <c r="CA4" s="239"/>
      <c r="CB4" s="239"/>
      <c r="CC4" s="239"/>
      <c r="CD4" s="239"/>
      <c r="CE4" s="239"/>
      <c r="CF4" s="239"/>
      <c r="CG4" s="239"/>
      <c r="CH4" s="239"/>
      <c r="CI4" s="239"/>
      <c r="CJ4" s="239"/>
      <c r="CK4" s="239"/>
      <c r="CL4" s="239"/>
      <c r="CM4" s="239"/>
      <c r="CN4" s="239"/>
      <c r="CO4" s="239"/>
      <c r="CP4" s="239"/>
      <c r="CQ4" s="239"/>
      <c r="CR4" s="239"/>
      <c r="CS4" s="239"/>
      <c r="CT4" s="239"/>
      <c r="CU4" s="239"/>
      <c r="CV4" s="239"/>
      <c r="CW4" s="239"/>
      <c r="CX4" s="239"/>
      <c r="CY4" s="239"/>
      <c r="CZ4" s="239"/>
      <c r="DA4" s="239"/>
      <c r="DB4" s="239"/>
      <c r="DC4" s="239"/>
      <c r="DD4" s="239"/>
      <c r="DE4" s="239"/>
      <c r="DF4" s="239"/>
      <c r="DG4" s="239"/>
      <c r="DH4" s="239"/>
      <c r="DI4" s="239"/>
      <c r="DJ4" s="239"/>
      <c r="DK4" s="239"/>
      <c r="DL4" s="239"/>
      <c r="DM4" s="239"/>
      <c r="DN4" s="239"/>
      <c r="DO4" s="239"/>
      <c r="DP4" s="239"/>
      <c r="DQ4" s="239"/>
      <c r="DR4" s="239"/>
      <c r="DS4" s="239"/>
      <c r="DT4" s="239"/>
    </row>
    <row r="5" spans="1:124" s="22" customFormat="1" ht="337" thickBot="1" x14ac:dyDescent="0.25">
      <c r="A5" s="229" t="s">
        <v>152</v>
      </c>
      <c r="B5" s="304" t="s">
        <v>151</v>
      </c>
      <c r="C5" s="115" t="s">
        <v>153</v>
      </c>
      <c r="D5" s="60"/>
      <c r="E5" s="207" t="s">
        <v>154</v>
      </c>
      <c r="G5" s="115" t="s">
        <v>155</v>
      </c>
      <c r="H5" s="264" t="s">
        <v>158</v>
      </c>
      <c r="I5" s="115"/>
      <c r="J5" s="115" t="s">
        <v>156</v>
      </c>
      <c r="K5" s="115" t="s">
        <v>68</v>
      </c>
      <c r="L5" s="115" t="s">
        <v>75</v>
      </c>
      <c r="M5" s="316" t="s">
        <v>157</v>
      </c>
      <c r="N5" s="104"/>
      <c r="O5" s="104"/>
      <c r="P5" s="60"/>
      <c r="Q5" s="265" t="s">
        <v>159</v>
      </c>
      <c r="R5" s="266" t="s">
        <v>160</v>
      </c>
      <c r="S5" s="265" t="s">
        <v>162</v>
      </c>
      <c r="T5" s="266" t="s">
        <v>163</v>
      </c>
      <c r="U5" s="265" t="s">
        <v>2571</v>
      </c>
      <c r="V5" s="265" t="s">
        <v>2572</v>
      </c>
      <c r="W5" s="265" t="s">
        <v>164</v>
      </c>
      <c r="X5" s="266" t="s">
        <v>165</v>
      </c>
      <c r="Y5" s="265" t="s">
        <v>164</v>
      </c>
      <c r="Z5" s="266" t="s">
        <v>166</v>
      </c>
      <c r="AA5" s="265" t="s">
        <v>167</v>
      </c>
      <c r="AB5" s="266" t="s">
        <v>168</v>
      </c>
      <c r="AC5" s="265" t="s">
        <v>169</v>
      </c>
      <c r="AD5" s="266" t="s">
        <v>170</v>
      </c>
      <c r="AE5" s="267" t="s">
        <v>171</v>
      </c>
      <c r="AF5" s="266" t="s">
        <v>87</v>
      </c>
      <c r="AI5" s="60"/>
      <c r="AJ5" s="60"/>
      <c r="AK5" s="60"/>
      <c r="AL5" s="60"/>
      <c r="AM5" s="60"/>
      <c r="AN5" s="60"/>
      <c r="AO5" s="60"/>
      <c r="AP5" s="60"/>
      <c r="AQ5" s="60"/>
      <c r="AR5" s="60"/>
      <c r="AS5" s="60"/>
      <c r="AT5" s="60"/>
      <c r="AU5" s="60"/>
      <c r="AV5" s="60"/>
      <c r="AW5" s="60"/>
      <c r="AX5" s="60"/>
      <c r="AY5" s="60"/>
      <c r="AZ5" s="60"/>
      <c r="BA5" s="60"/>
      <c r="BB5" s="231"/>
      <c r="BC5" s="60"/>
      <c r="BD5" s="231"/>
      <c r="BE5" s="60"/>
      <c r="BF5" s="231"/>
      <c r="BG5" s="60"/>
      <c r="BH5" s="231"/>
      <c r="BI5" s="60"/>
      <c r="BJ5" s="231"/>
      <c r="BK5" s="60"/>
      <c r="BL5" s="231"/>
      <c r="BM5" s="60"/>
      <c r="BN5" s="231"/>
      <c r="BO5" s="60"/>
      <c r="BP5" s="231"/>
      <c r="BQ5" s="60"/>
      <c r="BR5" s="231"/>
      <c r="BS5" s="60"/>
      <c r="BT5" s="231"/>
      <c r="BU5" s="60"/>
      <c r="BV5" s="231"/>
      <c r="BW5" s="60"/>
      <c r="BX5" s="231"/>
      <c r="BY5" s="60"/>
      <c r="BZ5" s="231"/>
      <c r="CA5" s="60"/>
      <c r="CB5" s="231"/>
      <c r="CC5" s="60"/>
      <c r="CD5" s="231"/>
      <c r="CE5" s="181"/>
      <c r="CF5" s="232"/>
      <c r="CG5" s="181"/>
      <c r="CH5" s="23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row>
    <row r="6" spans="1:124" s="10" customFormat="1" ht="239" thickBot="1" x14ac:dyDescent="0.25">
      <c r="A6" s="67" t="s">
        <v>173</v>
      </c>
      <c r="B6" s="115" t="s">
        <v>172</v>
      </c>
      <c r="C6" s="66"/>
      <c r="D6" s="60"/>
      <c r="E6" s="67" t="s">
        <v>174</v>
      </c>
      <c r="F6" s="68" t="s">
        <v>175</v>
      </c>
      <c r="G6" s="66"/>
      <c r="H6" s="69"/>
      <c r="I6" s="71"/>
      <c r="J6" s="66" t="s">
        <v>176</v>
      </c>
      <c r="K6" s="66"/>
      <c r="L6" s="66" t="s">
        <v>177</v>
      </c>
      <c r="M6" s="316"/>
      <c r="N6" s="71"/>
      <c r="O6" s="71"/>
      <c r="P6" s="82"/>
      <c r="Q6" s="93" t="s">
        <v>180</v>
      </c>
      <c r="R6" s="93" t="s">
        <v>2573</v>
      </c>
      <c r="S6" s="94" t="s">
        <v>2574</v>
      </c>
      <c r="T6" s="95" t="s">
        <v>186</v>
      </c>
      <c r="U6" s="96"/>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3"/>
      <c r="BC6" s="82"/>
      <c r="BD6" s="83"/>
      <c r="BE6" s="82"/>
      <c r="BF6" s="83"/>
      <c r="BG6" s="82"/>
      <c r="BH6" s="83"/>
      <c r="BI6" s="82"/>
      <c r="BJ6" s="83"/>
      <c r="BK6" s="82"/>
      <c r="BL6" s="83"/>
      <c r="BM6" s="82"/>
      <c r="BN6" s="83"/>
      <c r="BO6" s="97"/>
      <c r="BP6" s="83"/>
      <c r="BQ6" s="82"/>
      <c r="BR6" s="83"/>
      <c r="BS6" s="98"/>
      <c r="BT6" s="71"/>
      <c r="BU6" s="75"/>
      <c r="BV6" s="75"/>
      <c r="BW6" s="71"/>
      <c r="BX6" s="71"/>
      <c r="BY6" s="76"/>
      <c r="BZ6" s="76"/>
      <c r="CA6" s="71"/>
      <c r="CB6" s="71"/>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row>
    <row r="7" spans="1:124" s="10" customFormat="1" ht="81" thickBot="1" x14ac:dyDescent="0.25">
      <c r="A7" s="67" t="s">
        <v>190</v>
      </c>
      <c r="B7" s="115" t="s">
        <v>189</v>
      </c>
      <c r="C7" s="66" t="s">
        <v>191</v>
      </c>
      <c r="D7" s="60"/>
      <c r="E7" s="305" t="s">
        <v>192</v>
      </c>
      <c r="F7" s="68" t="s">
        <v>193</v>
      </c>
      <c r="G7" s="66" t="s">
        <v>194</v>
      </c>
      <c r="H7" s="69"/>
      <c r="I7" s="66"/>
      <c r="J7" s="66" t="s">
        <v>196</v>
      </c>
      <c r="K7" s="66" t="s">
        <v>197</v>
      </c>
      <c r="L7" s="66" t="s">
        <v>75</v>
      </c>
      <c r="M7" s="316" t="s">
        <v>198</v>
      </c>
      <c r="N7" s="71"/>
      <c r="O7" s="71" t="s">
        <v>117</v>
      </c>
      <c r="P7" s="82"/>
      <c r="Q7" s="93" t="s">
        <v>199</v>
      </c>
      <c r="R7" s="87" t="s">
        <v>2575</v>
      </c>
      <c r="S7" s="93" t="s">
        <v>200</v>
      </c>
      <c r="T7" s="88" t="s">
        <v>201</v>
      </c>
      <c r="U7" s="93" t="s">
        <v>202</v>
      </c>
      <c r="V7" s="88" t="s">
        <v>203</v>
      </c>
      <c r="W7" s="93" t="s">
        <v>204</v>
      </c>
      <c r="X7" s="88" t="s">
        <v>205</v>
      </c>
      <c r="Y7" s="93" t="s">
        <v>206</v>
      </c>
      <c r="Z7" s="88" t="s">
        <v>207</v>
      </c>
      <c r="AA7" s="93" t="s">
        <v>208</v>
      </c>
      <c r="AB7" s="88" t="s">
        <v>209</v>
      </c>
      <c r="AC7" s="99" t="s">
        <v>210</v>
      </c>
      <c r="AD7" s="100" t="s">
        <v>211</v>
      </c>
      <c r="AE7" s="99" t="s">
        <v>212</v>
      </c>
      <c r="AF7" s="100" t="s">
        <v>213</v>
      </c>
      <c r="AG7" s="101" t="s">
        <v>214</v>
      </c>
      <c r="AH7" s="82"/>
      <c r="AI7" s="70"/>
      <c r="AJ7" s="82"/>
      <c r="AK7" s="82"/>
      <c r="AL7" s="82"/>
      <c r="AM7" s="82"/>
      <c r="AN7" s="82"/>
      <c r="AO7" s="82"/>
      <c r="AP7" s="82"/>
      <c r="AQ7" s="82"/>
      <c r="AR7" s="82"/>
      <c r="AS7" s="82"/>
      <c r="AT7" s="82"/>
      <c r="AU7" s="82"/>
      <c r="AV7" s="82"/>
      <c r="AW7" s="82"/>
      <c r="AX7" s="82"/>
      <c r="AY7" s="82"/>
      <c r="AZ7" s="82"/>
      <c r="BA7" s="82"/>
      <c r="BB7" s="62"/>
      <c r="BC7" s="82"/>
      <c r="BD7" s="62"/>
      <c r="BE7" s="82"/>
      <c r="BF7" s="62"/>
      <c r="BG7" s="82"/>
      <c r="BH7" s="62"/>
      <c r="BI7" s="82"/>
      <c r="BJ7" s="62"/>
      <c r="BK7" s="82"/>
      <c r="BL7" s="62"/>
      <c r="BM7" s="82"/>
      <c r="BN7" s="62"/>
      <c r="BO7" s="82"/>
      <c r="BP7" s="62"/>
      <c r="BQ7" s="82"/>
      <c r="BR7" s="62"/>
      <c r="BS7" s="98"/>
      <c r="BT7" s="102"/>
      <c r="BU7" s="75"/>
      <c r="BV7" s="75"/>
      <c r="BW7" s="71"/>
      <c r="BX7" s="71"/>
      <c r="BY7" s="76"/>
      <c r="BZ7" s="76"/>
      <c r="CA7" s="71"/>
      <c r="CB7" s="71"/>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row>
    <row r="8" spans="1:124" s="10" customFormat="1" ht="105" x14ac:dyDescent="0.2">
      <c r="A8" s="67" t="s">
        <v>216</v>
      </c>
      <c r="B8" s="115" t="s">
        <v>215</v>
      </c>
      <c r="C8" s="66" t="s">
        <v>217</v>
      </c>
      <c r="D8" s="104"/>
      <c r="E8" s="67" t="s">
        <v>218</v>
      </c>
      <c r="F8" s="68"/>
      <c r="G8" s="66" t="s">
        <v>219</v>
      </c>
      <c r="H8" s="69"/>
      <c r="I8" s="66"/>
      <c r="J8" s="66" t="s">
        <v>220</v>
      </c>
      <c r="K8" s="66" t="s">
        <v>221</v>
      </c>
      <c r="L8" s="66" t="s">
        <v>75</v>
      </c>
      <c r="M8" s="316" t="s">
        <v>222</v>
      </c>
      <c r="N8" s="71"/>
      <c r="O8" s="71"/>
      <c r="P8" s="103"/>
      <c r="Q8" s="98" t="s">
        <v>223</v>
      </c>
      <c r="R8" s="71"/>
      <c r="S8" s="74" t="s">
        <v>224</v>
      </c>
      <c r="T8" s="105" t="s">
        <v>225</v>
      </c>
      <c r="U8" s="106"/>
      <c r="V8" s="106"/>
      <c r="W8" s="106"/>
      <c r="X8" s="106"/>
      <c r="Y8" s="106"/>
      <c r="Z8" s="106"/>
      <c r="AA8" s="106"/>
      <c r="AB8" s="106"/>
      <c r="AC8" s="106"/>
      <c r="AD8" s="106"/>
      <c r="AE8" s="106"/>
      <c r="AF8" s="106"/>
      <c r="AG8" s="106"/>
      <c r="AH8" s="106"/>
      <c r="AI8" s="106"/>
      <c r="AJ8" s="103"/>
      <c r="AK8" s="103"/>
      <c r="AL8" s="103"/>
      <c r="AM8" s="103"/>
      <c r="AN8" s="103"/>
      <c r="AO8" s="103"/>
      <c r="AP8" s="103"/>
      <c r="AQ8" s="103"/>
      <c r="AR8" s="103"/>
      <c r="AS8" s="103"/>
      <c r="AT8" s="103"/>
      <c r="AU8" s="103"/>
      <c r="AV8" s="103"/>
      <c r="AW8" s="103"/>
      <c r="AX8" s="103"/>
      <c r="AY8" s="103"/>
      <c r="AZ8" s="103"/>
      <c r="BA8" s="70"/>
      <c r="BB8" s="70"/>
      <c r="BC8" s="70"/>
      <c r="BD8" s="70"/>
      <c r="BE8" s="75"/>
      <c r="BF8" s="75"/>
      <c r="BG8" s="71"/>
      <c r="BH8" s="71"/>
      <c r="BI8" s="75"/>
      <c r="BJ8" s="75"/>
      <c r="BK8" s="71"/>
      <c r="BL8" s="71"/>
      <c r="BM8" s="75"/>
      <c r="BN8" s="75"/>
      <c r="BO8" s="71"/>
      <c r="BP8" s="71"/>
      <c r="BQ8" s="75"/>
      <c r="BR8" s="75"/>
      <c r="BS8" s="71"/>
      <c r="BT8" s="71"/>
      <c r="BU8" s="75"/>
      <c r="BV8" s="75"/>
      <c r="BW8" s="71"/>
      <c r="BX8" s="71"/>
      <c r="BY8" s="76"/>
      <c r="BZ8" s="76"/>
      <c r="CA8" s="71"/>
      <c r="CB8" s="71"/>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row>
    <row r="9" spans="1:124" s="10" customFormat="1" ht="48" x14ac:dyDescent="0.2">
      <c r="A9" s="67" t="s">
        <v>227</v>
      </c>
      <c r="B9" s="115" t="s">
        <v>226</v>
      </c>
      <c r="C9" s="66" t="s">
        <v>228</v>
      </c>
      <c r="D9" s="107"/>
      <c r="E9" s="67" t="s">
        <v>229</v>
      </c>
      <c r="F9" s="68" t="s">
        <v>230</v>
      </c>
      <c r="G9" s="66" t="s">
        <v>231</v>
      </c>
      <c r="H9" s="69"/>
      <c r="I9" s="66"/>
      <c r="J9" s="66" t="s">
        <v>232</v>
      </c>
      <c r="K9" s="66"/>
      <c r="L9" s="66" t="s">
        <v>177</v>
      </c>
      <c r="M9" s="316"/>
      <c r="N9" s="71"/>
      <c r="O9" s="71"/>
      <c r="P9" s="74"/>
      <c r="Q9" s="74" t="s">
        <v>233</v>
      </c>
      <c r="R9" s="71"/>
      <c r="S9" s="98"/>
      <c r="T9" s="75"/>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0"/>
      <c r="BB9" s="70"/>
      <c r="BC9" s="70"/>
      <c r="BD9" s="70"/>
      <c r="BE9" s="75"/>
      <c r="BF9" s="75"/>
      <c r="BG9" s="71"/>
      <c r="BH9" s="71"/>
      <c r="BI9" s="75"/>
      <c r="BJ9" s="75"/>
      <c r="BK9" s="71"/>
      <c r="BL9" s="71"/>
      <c r="BM9" s="75"/>
      <c r="BN9" s="75"/>
      <c r="BO9" s="71"/>
      <c r="BP9" s="71"/>
      <c r="BQ9" s="75"/>
      <c r="BR9" s="75"/>
      <c r="BS9" s="71"/>
      <c r="BT9" s="71"/>
      <c r="BU9" s="75"/>
      <c r="BV9" s="75"/>
      <c r="BW9" s="71"/>
      <c r="BX9" s="71"/>
      <c r="BY9" s="76"/>
      <c r="BZ9" s="76"/>
      <c r="CA9" s="71"/>
      <c r="CB9" s="71"/>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row>
    <row r="10" spans="1:124" s="10" customFormat="1" ht="409" x14ac:dyDescent="0.2">
      <c r="A10" s="108" t="s">
        <v>235</v>
      </c>
      <c r="B10" s="306" t="s">
        <v>234</v>
      </c>
      <c r="C10" s="109" t="s">
        <v>236</v>
      </c>
      <c r="D10" s="112" t="s">
        <v>244</v>
      </c>
      <c r="E10" s="307" t="s">
        <v>237</v>
      </c>
      <c r="F10" s="110" t="s">
        <v>238</v>
      </c>
      <c r="G10" s="109"/>
      <c r="H10" s="69"/>
      <c r="I10" s="109"/>
      <c r="J10" s="77" t="s">
        <v>239</v>
      </c>
      <c r="K10" s="77" t="s">
        <v>240</v>
      </c>
      <c r="L10" s="77" t="s">
        <v>75</v>
      </c>
      <c r="M10" s="317" t="s">
        <v>2595</v>
      </c>
      <c r="N10" s="111"/>
      <c r="O10" s="111"/>
      <c r="P10" s="103"/>
      <c r="Q10" s="77" t="s">
        <v>241</v>
      </c>
      <c r="R10" s="77" t="s">
        <v>242</v>
      </c>
      <c r="S10" s="77" t="s">
        <v>243</v>
      </c>
      <c r="T10" s="98" t="s">
        <v>245</v>
      </c>
      <c r="U10" s="106"/>
      <c r="V10" s="106"/>
      <c r="W10" s="106"/>
      <c r="X10" s="106"/>
      <c r="Y10" s="106"/>
      <c r="Z10" s="106"/>
      <c r="AA10" s="106"/>
      <c r="AB10" s="106"/>
      <c r="AC10" s="106"/>
      <c r="AD10" s="106"/>
      <c r="AE10" s="106"/>
      <c r="AF10" s="106"/>
      <c r="AG10" s="106"/>
      <c r="AH10" s="106"/>
      <c r="AI10" s="106"/>
      <c r="AJ10" s="103"/>
      <c r="AK10" s="103"/>
      <c r="AL10" s="103"/>
      <c r="AM10" s="103"/>
      <c r="AN10" s="103"/>
      <c r="AO10" s="103"/>
      <c r="AP10" s="103"/>
      <c r="AQ10" s="103"/>
      <c r="AR10" s="103"/>
      <c r="AS10" s="103"/>
      <c r="AT10" s="103"/>
      <c r="AU10" s="103"/>
      <c r="AV10" s="103"/>
      <c r="AW10" s="103"/>
      <c r="AX10" s="103"/>
      <c r="AY10" s="103"/>
      <c r="AZ10" s="103"/>
      <c r="BA10" s="70"/>
      <c r="BB10" s="71"/>
      <c r="BC10" s="71"/>
      <c r="BD10" s="75"/>
      <c r="BE10" s="75"/>
      <c r="BF10" s="75"/>
      <c r="BG10" s="71"/>
      <c r="BH10" s="71"/>
      <c r="BI10" s="75"/>
      <c r="BJ10" s="75"/>
      <c r="BK10" s="71"/>
      <c r="BL10" s="71"/>
      <c r="BM10" s="75"/>
      <c r="BN10" s="75"/>
      <c r="BO10" s="71"/>
      <c r="BP10" s="71"/>
      <c r="BQ10" s="75"/>
      <c r="BR10" s="75"/>
      <c r="BS10" s="71"/>
      <c r="BT10" s="71"/>
      <c r="BU10" s="75"/>
      <c r="BV10" s="75"/>
      <c r="BW10" s="71"/>
      <c r="BX10" s="71"/>
      <c r="BY10" s="76"/>
      <c r="BZ10" s="76"/>
      <c r="CA10" s="71"/>
      <c r="CB10" s="71"/>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row>
    <row r="11" spans="1:124" s="10" customFormat="1" ht="75" x14ac:dyDescent="0.2">
      <c r="A11" s="67" t="s">
        <v>271</v>
      </c>
      <c r="B11" s="115" t="s">
        <v>270</v>
      </c>
      <c r="C11" s="66" t="s">
        <v>272</v>
      </c>
      <c r="D11" s="60"/>
      <c r="E11" s="67" t="s">
        <v>273</v>
      </c>
      <c r="F11" s="68" t="s">
        <v>274</v>
      </c>
      <c r="G11" s="66" t="s">
        <v>275</v>
      </c>
      <c r="H11" s="69"/>
      <c r="I11" s="66"/>
      <c r="J11" s="66" t="s">
        <v>276</v>
      </c>
      <c r="K11" s="66"/>
      <c r="L11" s="66" t="s">
        <v>277</v>
      </c>
      <c r="M11" s="316"/>
      <c r="N11" s="71"/>
      <c r="O11" s="71"/>
      <c r="P11" s="82"/>
      <c r="Q11" s="82"/>
      <c r="R11" s="82"/>
      <c r="S11" s="82" t="s">
        <v>278</v>
      </c>
      <c r="T11" s="83" t="s">
        <v>279</v>
      </c>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70"/>
      <c r="BB11" s="70"/>
      <c r="BC11" s="71"/>
      <c r="BD11" s="75"/>
      <c r="BE11" s="70"/>
      <c r="BF11" s="75"/>
      <c r="BG11" s="71"/>
      <c r="BH11" s="71"/>
      <c r="BI11" s="75"/>
      <c r="BJ11" s="75"/>
      <c r="BK11" s="71"/>
      <c r="BL11" s="71"/>
      <c r="BM11" s="75"/>
      <c r="BN11" s="75"/>
      <c r="BO11" s="71"/>
      <c r="BP11" s="71"/>
      <c r="BQ11" s="75"/>
      <c r="BR11" s="75"/>
      <c r="BS11" s="71"/>
      <c r="BT11" s="71"/>
      <c r="BU11" s="75"/>
      <c r="BV11" s="75"/>
      <c r="BW11" s="71"/>
      <c r="BX11" s="71"/>
      <c r="BY11" s="76"/>
      <c r="BZ11" s="76"/>
      <c r="CA11" s="71"/>
      <c r="CB11" s="71"/>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row>
    <row r="12" spans="1:124" s="22" customFormat="1" ht="409" x14ac:dyDescent="0.2">
      <c r="A12" s="228" t="s">
        <v>281</v>
      </c>
      <c r="B12" s="308" t="s">
        <v>280</v>
      </c>
      <c r="C12" s="112" t="s">
        <v>282</v>
      </c>
      <c r="D12" s="112" t="s">
        <v>292</v>
      </c>
      <c r="E12" s="228" t="s">
        <v>283</v>
      </c>
      <c r="F12" s="241"/>
      <c r="G12" s="112"/>
      <c r="H12" s="242">
        <v>2015</v>
      </c>
      <c r="I12" s="112"/>
      <c r="J12" s="112" t="s">
        <v>284</v>
      </c>
      <c r="K12" s="112" t="s">
        <v>115</v>
      </c>
      <c r="L12" s="112" t="s">
        <v>75</v>
      </c>
      <c r="M12" s="317" t="s">
        <v>285</v>
      </c>
      <c r="N12" s="201"/>
      <c r="O12" s="201"/>
      <c r="P12" s="60"/>
      <c r="Q12" s="112" t="s">
        <v>286</v>
      </c>
      <c r="R12" s="112" t="s">
        <v>287</v>
      </c>
      <c r="S12" s="112" t="s">
        <v>288</v>
      </c>
      <c r="T12" s="112" t="s">
        <v>289</v>
      </c>
      <c r="U12" s="112" t="s">
        <v>290</v>
      </c>
      <c r="V12" s="112" t="s">
        <v>291</v>
      </c>
      <c r="W12" s="60" t="s">
        <v>293</v>
      </c>
      <c r="X12" s="231" t="s">
        <v>294</v>
      </c>
      <c r="Y12" s="60" t="s">
        <v>295</v>
      </c>
      <c r="Z12" s="231" t="s">
        <v>296</v>
      </c>
      <c r="AA12" s="60" t="s">
        <v>297</v>
      </c>
      <c r="AB12" s="231" t="s">
        <v>298</v>
      </c>
      <c r="AC12" s="60" t="s">
        <v>299</v>
      </c>
      <c r="AD12" s="231" t="s">
        <v>300</v>
      </c>
      <c r="AE12" s="60" t="s">
        <v>77</v>
      </c>
      <c r="AF12" s="231" t="s">
        <v>301</v>
      </c>
      <c r="AG12" s="60" t="s">
        <v>302</v>
      </c>
      <c r="AH12" s="231" t="s">
        <v>303</v>
      </c>
      <c r="AI12" s="60"/>
      <c r="AJ12" s="60"/>
      <c r="AK12" s="60"/>
      <c r="AL12" s="60"/>
      <c r="AM12" s="60"/>
      <c r="AN12" s="60"/>
      <c r="AO12" s="60"/>
      <c r="AP12" s="60"/>
      <c r="AQ12" s="60"/>
      <c r="AR12" s="60"/>
      <c r="AS12" s="60"/>
      <c r="AT12" s="60"/>
      <c r="AU12" s="60"/>
      <c r="AV12" s="60"/>
      <c r="AW12" s="60"/>
      <c r="AX12" s="60"/>
      <c r="AY12" s="60"/>
      <c r="AZ12" s="60"/>
      <c r="BA12" s="233"/>
      <c r="BB12" s="233"/>
      <c r="BC12" s="233"/>
      <c r="BD12" s="233"/>
      <c r="BE12" s="233"/>
      <c r="BF12" s="233"/>
      <c r="BG12" s="233"/>
      <c r="BH12" s="233"/>
      <c r="BI12" s="233"/>
      <c r="BJ12" s="233"/>
      <c r="BK12" s="233"/>
      <c r="BL12" s="233"/>
      <c r="BM12" s="243"/>
      <c r="BN12" s="243"/>
      <c r="BO12" s="243"/>
      <c r="BP12" s="243"/>
      <c r="BQ12" s="243"/>
      <c r="BR12" s="243"/>
      <c r="BS12" s="243"/>
      <c r="BT12" s="243"/>
      <c r="BU12" s="243"/>
      <c r="BV12" s="243"/>
      <c r="BW12" s="243"/>
      <c r="BX12" s="243"/>
      <c r="BY12" s="243"/>
      <c r="BZ12" s="243"/>
      <c r="CA12" s="243"/>
      <c r="CB12" s="243"/>
      <c r="CC12" s="243"/>
      <c r="CD12" s="243"/>
      <c r="CE12" s="243"/>
      <c r="CF12" s="243"/>
      <c r="CG12" s="243"/>
      <c r="CH12" s="243"/>
      <c r="CI12" s="243"/>
      <c r="CJ12" s="243"/>
      <c r="CK12" s="243"/>
      <c r="CL12" s="243"/>
      <c r="CM12" s="243"/>
      <c r="CN12" s="243"/>
      <c r="CO12" s="243"/>
      <c r="CP12" s="243"/>
      <c r="CQ12" s="243"/>
      <c r="CR12" s="243"/>
      <c r="CS12" s="243"/>
      <c r="CT12" s="243"/>
      <c r="CU12" s="243"/>
      <c r="CV12" s="243"/>
      <c r="CW12" s="243"/>
      <c r="CX12" s="243"/>
      <c r="CY12" s="243"/>
      <c r="CZ12" s="243"/>
      <c r="DA12" s="243"/>
      <c r="DB12" s="243"/>
      <c r="DC12" s="243"/>
      <c r="DD12" s="243"/>
      <c r="DE12" s="243"/>
      <c r="DF12" s="243"/>
      <c r="DG12" s="243"/>
      <c r="DH12" s="243"/>
      <c r="DI12" s="243"/>
      <c r="DJ12" s="243"/>
      <c r="DK12" s="243"/>
      <c r="DL12" s="243"/>
      <c r="DM12" s="243"/>
      <c r="DN12" s="243"/>
      <c r="DO12" s="243"/>
      <c r="DP12" s="243"/>
      <c r="DQ12" s="243"/>
      <c r="DR12" s="243"/>
      <c r="DS12" s="243"/>
      <c r="DT12" s="243"/>
    </row>
    <row r="13" spans="1:124" s="10" customFormat="1" ht="120" x14ac:dyDescent="0.2">
      <c r="A13" s="67" t="s">
        <v>305</v>
      </c>
      <c r="B13" s="115" t="s">
        <v>304</v>
      </c>
      <c r="C13" s="66" t="s">
        <v>306</v>
      </c>
      <c r="D13" s="60"/>
      <c r="E13" s="67" t="s">
        <v>307</v>
      </c>
      <c r="F13" s="68" t="s">
        <v>307</v>
      </c>
      <c r="G13" s="66"/>
      <c r="H13" s="69"/>
      <c r="I13" s="66"/>
      <c r="J13" s="66" t="s">
        <v>308</v>
      </c>
      <c r="K13" s="66"/>
      <c r="L13" s="66" t="s">
        <v>309</v>
      </c>
      <c r="M13" s="316"/>
      <c r="N13" s="71"/>
      <c r="O13" s="71"/>
      <c r="P13" s="82"/>
      <c r="Q13" s="82" t="s">
        <v>310</v>
      </c>
      <c r="R13" s="83" t="s">
        <v>311</v>
      </c>
      <c r="S13" s="82" t="s">
        <v>312</v>
      </c>
      <c r="T13" s="83" t="s">
        <v>313</v>
      </c>
      <c r="U13" s="61" t="s">
        <v>314</v>
      </c>
      <c r="V13" s="83" t="s">
        <v>315</v>
      </c>
      <c r="W13" s="98" t="s">
        <v>316</v>
      </c>
      <c r="X13" s="71"/>
      <c r="Y13" s="98" t="s">
        <v>317</v>
      </c>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70"/>
      <c r="BB13" s="70"/>
      <c r="BC13" s="70"/>
      <c r="BD13" s="70"/>
      <c r="BE13" s="70"/>
      <c r="BF13" s="70"/>
      <c r="BG13" s="70"/>
      <c r="BH13" s="70"/>
      <c r="BI13" s="70"/>
      <c r="BJ13" s="75"/>
      <c r="BK13" s="71"/>
      <c r="BL13" s="71"/>
      <c r="BM13" s="75"/>
      <c r="BN13" s="75"/>
      <c r="BO13" s="71"/>
      <c r="BP13" s="71"/>
      <c r="BQ13" s="75"/>
      <c r="BR13" s="75"/>
      <c r="BS13" s="71"/>
      <c r="BT13" s="71"/>
      <c r="BU13" s="75"/>
      <c r="BV13" s="75"/>
      <c r="BW13" s="71"/>
      <c r="BX13" s="71"/>
      <c r="BY13" s="76"/>
      <c r="BZ13" s="76"/>
      <c r="CA13" s="71"/>
      <c r="CB13" s="71"/>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row>
    <row r="14" spans="1:124" s="14" customFormat="1" ht="409" x14ac:dyDescent="0.2">
      <c r="A14" s="67" t="s">
        <v>319</v>
      </c>
      <c r="B14" s="115" t="s">
        <v>318</v>
      </c>
      <c r="C14" s="66" t="s">
        <v>320</v>
      </c>
      <c r="D14" s="129"/>
      <c r="E14" s="67" t="s">
        <v>321</v>
      </c>
      <c r="F14" s="68" t="s">
        <v>322</v>
      </c>
      <c r="G14" s="66" t="s">
        <v>323</v>
      </c>
      <c r="H14" s="69"/>
      <c r="I14" s="66"/>
      <c r="J14" s="66" t="s">
        <v>324</v>
      </c>
      <c r="K14" s="66" t="s">
        <v>325</v>
      </c>
      <c r="L14" s="66" t="s">
        <v>75</v>
      </c>
      <c r="M14" s="316" t="s">
        <v>326</v>
      </c>
      <c r="N14" s="66" t="s">
        <v>117</v>
      </c>
      <c r="O14" s="66"/>
      <c r="P14" s="59" t="s">
        <v>327</v>
      </c>
      <c r="Q14" s="116" t="s">
        <v>328</v>
      </c>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59"/>
      <c r="BB14" s="66"/>
      <c r="BC14" s="66"/>
      <c r="BD14" s="130"/>
      <c r="BE14" s="130"/>
      <c r="BF14" s="130"/>
      <c r="BG14" s="66"/>
      <c r="BH14" s="66"/>
      <c r="BI14" s="130"/>
      <c r="BJ14" s="130"/>
      <c r="BK14" s="66"/>
      <c r="BL14" s="66"/>
      <c r="BM14" s="130"/>
      <c r="BN14" s="130"/>
      <c r="BO14" s="66"/>
      <c r="BP14" s="66"/>
      <c r="BQ14" s="130"/>
      <c r="BR14" s="130"/>
      <c r="BS14" s="66"/>
      <c r="BT14" s="66"/>
      <c r="BU14" s="130"/>
      <c r="BV14" s="130"/>
      <c r="BW14" s="66"/>
      <c r="BX14" s="66"/>
      <c r="BY14" s="131"/>
      <c r="BZ14" s="131"/>
      <c r="CA14" s="66"/>
      <c r="CB14" s="66"/>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row>
    <row r="15" spans="1:124" s="10" customFormat="1" ht="60" x14ac:dyDescent="0.2">
      <c r="A15" s="67" t="s">
        <v>330</v>
      </c>
      <c r="B15" s="115" t="s">
        <v>329</v>
      </c>
      <c r="C15" s="66" t="s">
        <v>331</v>
      </c>
      <c r="D15" s="107"/>
      <c r="E15" s="67" t="s">
        <v>332</v>
      </c>
      <c r="F15" s="132"/>
      <c r="G15" s="66"/>
      <c r="H15" s="69"/>
      <c r="I15" s="66"/>
      <c r="J15" s="66" t="s">
        <v>333</v>
      </c>
      <c r="K15" s="66"/>
      <c r="L15" s="66" t="s">
        <v>177</v>
      </c>
      <c r="M15" s="316"/>
      <c r="N15" s="71"/>
      <c r="O15" s="71"/>
      <c r="P15" s="74"/>
      <c r="Q15" s="74" t="s">
        <v>334</v>
      </c>
      <c r="R15" s="77"/>
      <c r="S15" s="74" t="s">
        <v>335</v>
      </c>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0"/>
      <c r="BB15" s="70"/>
      <c r="BC15" s="70"/>
      <c r="BD15" s="75"/>
      <c r="BE15" s="75"/>
      <c r="BF15" s="75"/>
      <c r="BG15" s="71"/>
      <c r="BH15" s="71"/>
      <c r="BI15" s="75"/>
      <c r="BJ15" s="75"/>
      <c r="BK15" s="71"/>
      <c r="BL15" s="71"/>
      <c r="BM15" s="75"/>
      <c r="BN15" s="75"/>
      <c r="BO15" s="71"/>
      <c r="BP15" s="71"/>
      <c r="BQ15" s="75"/>
      <c r="BR15" s="75"/>
      <c r="BS15" s="71"/>
      <c r="BT15" s="71"/>
      <c r="BU15" s="75"/>
      <c r="BV15" s="75"/>
      <c r="BW15" s="71"/>
      <c r="BX15" s="71"/>
      <c r="BY15" s="76"/>
      <c r="BZ15" s="76"/>
      <c r="CA15" s="71"/>
      <c r="CB15" s="71"/>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row>
    <row r="16" spans="1:124" s="10" customFormat="1" ht="75" x14ac:dyDescent="0.2">
      <c r="A16" s="67" t="s">
        <v>337</v>
      </c>
      <c r="B16" s="115" t="s">
        <v>336</v>
      </c>
      <c r="C16" s="66" t="s">
        <v>338</v>
      </c>
      <c r="D16" s="133"/>
      <c r="E16" s="67" t="s">
        <v>339</v>
      </c>
      <c r="F16" s="68" t="s">
        <v>340</v>
      </c>
      <c r="G16" s="71"/>
      <c r="H16" s="69"/>
      <c r="I16" s="66"/>
      <c r="J16" s="66" t="s">
        <v>232</v>
      </c>
      <c r="K16" s="66"/>
      <c r="L16" s="66" t="s">
        <v>177</v>
      </c>
      <c r="M16" s="316"/>
      <c r="N16" s="71"/>
      <c r="O16" s="71"/>
      <c r="P16" s="98"/>
      <c r="Q16" s="98" t="s">
        <v>341</v>
      </c>
      <c r="R16" s="77"/>
      <c r="S16" s="98" t="s">
        <v>342</v>
      </c>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70"/>
      <c r="BB16" s="70"/>
      <c r="BC16" s="70"/>
      <c r="BD16" s="75"/>
      <c r="BE16" s="75"/>
      <c r="BF16" s="75"/>
      <c r="BG16" s="71"/>
      <c r="BH16" s="71"/>
      <c r="BI16" s="75"/>
      <c r="BJ16" s="75"/>
      <c r="BK16" s="71"/>
      <c r="BL16" s="71"/>
      <c r="BM16" s="75"/>
      <c r="BN16" s="75"/>
      <c r="BO16" s="71"/>
      <c r="BP16" s="71"/>
      <c r="BQ16" s="75"/>
      <c r="BR16" s="75"/>
      <c r="BS16" s="71"/>
      <c r="BT16" s="71"/>
      <c r="BU16" s="75"/>
      <c r="BV16" s="75"/>
      <c r="BW16" s="71"/>
      <c r="BX16" s="71"/>
      <c r="BY16" s="76"/>
      <c r="BZ16" s="76"/>
      <c r="CA16" s="71"/>
      <c r="CB16" s="71"/>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row>
    <row r="17" spans="1:124" s="10" customFormat="1" ht="106" thickBot="1" x14ac:dyDescent="0.25">
      <c r="A17" s="67" t="s">
        <v>344</v>
      </c>
      <c r="B17" s="115" t="s">
        <v>343</v>
      </c>
      <c r="C17" s="66" t="s">
        <v>345</v>
      </c>
      <c r="D17" s="104"/>
      <c r="E17" s="67" t="s">
        <v>346</v>
      </c>
      <c r="F17" s="132"/>
      <c r="G17" s="66" t="s">
        <v>347</v>
      </c>
      <c r="H17" s="69"/>
      <c r="I17" s="66"/>
      <c r="J17" s="66" t="s">
        <v>324</v>
      </c>
      <c r="K17" s="66" t="s">
        <v>348</v>
      </c>
      <c r="L17" s="66" t="s">
        <v>75</v>
      </c>
      <c r="M17" s="316"/>
      <c r="N17" s="71"/>
      <c r="O17" s="71"/>
      <c r="P17" s="103"/>
      <c r="Q17" s="98" t="s">
        <v>349</v>
      </c>
      <c r="R17" s="71"/>
      <c r="S17" s="74" t="s">
        <v>350</v>
      </c>
      <c r="T17" s="105" t="s">
        <v>351</v>
      </c>
      <c r="U17" s="106"/>
      <c r="V17" s="106"/>
      <c r="W17" s="106"/>
      <c r="X17" s="106"/>
      <c r="Y17" s="106"/>
      <c r="Z17" s="106"/>
      <c r="AA17" s="106"/>
      <c r="AB17" s="106"/>
      <c r="AC17" s="106"/>
      <c r="AD17" s="106"/>
      <c r="AE17" s="106"/>
      <c r="AF17" s="106"/>
      <c r="AG17" s="106"/>
      <c r="AH17" s="106"/>
      <c r="AI17" s="106"/>
      <c r="AJ17" s="103"/>
      <c r="AK17" s="103"/>
      <c r="AL17" s="103"/>
      <c r="AM17" s="103"/>
      <c r="AN17" s="103"/>
      <c r="AO17" s="103"/>
      <c r="AP17" s="103"/>
      <c r="AQ17" s="103"/>
      <c r="AR17" s="103"/>
      <c r="AS17" s="103"/>
      <c r="AT17" s="103"/>
      <c r="AU17" s="103"/>
      <c r="AV17" s="103"/>
      <c r="AW17" s="103"/>
      <c r="AX17" s="103"/>
      <c r="AY17" s="103"/>
      <c r="AZ17" s="103"/>
      <c r="BA17" s="70"/>
      <c r="BB17" s="70"/>
      <c r="BC17" s="70"/>
      <c r="BD17" s="70"/>
      <c r="BE17" s="75"/>
      <c r="BF17" s="75"/>
      <c r="BG17" s="71"/>
      <c r="BH17" s="71"/>
      <c r="BI17" s="75"/>
      <c r="BJ17" s="75"/>
      <c r="BK17" s="71"/>
      <c r="BL17" s="71"/>
      <c r="BM17" s="75"/>
      <c r="BN17" s="75"/>
      <c r="BO17" s="71"/>
      <c r="BP17" s="71"/>
      <c r="BQ17" s="75"/>
      <c r="BR17" s="75"/>
      <c r="BS17" s="71"/>
      <c r="BT17" s="71"/>
      <c r="BU17" s="75"/>
      <c r="BV17" s="75"/>
      <c r="BW17" s="71"/>
      <c r="BX17" s="71"/>
      <c r="BY17" s="76"/>
      <c r="BZ17" s="76"/>
      <c r="CA17" s="71"/>
      <c r="CB17" s="71"/>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row>
    <row r="18" spans="1:124" s="22" customFormat="1" ht="409.6" thickBot="1" x14ac:dyDescent="0.25">
      <c r="A18" s="228" t="s">
        <v>362</v>
      </c>
      <c r="B18" s="112" t="s">
        <v>361</v>
      </c>
      <c r="C18" s="112" t="s">
        <v>194</v>
      </c>
      <c r="D18" s="60"/>
      <c r="E18" s="307" t="s">
        <v>193</v>
      </c>
      <c r="F18" s="208" t="s">
        <v>363</v>
      </c>
      <c r="G18" s="112" t="s">
        <v>364</v>
      </c>
      <c r="H18" s="230">
        <v>2015</v>
      </c>
      <c r="I18" s="112"/>
      <c r="J18" s="112" t="s">
        <v>196</v>
      </c>
      <c r="K18" s="112" t="s">
        <v>197</v>
      </c>
      <c r="L18" s="112" t="s">
        <v>75</v>
      </c>
      <c r="M18" s="317" t="s">
        <v>365</v>
      </c>
      <c r="N18" s="201"/>
      <c r="O18" s="201"/>
      <c r="P18" s="60"/>
      <c r="Q18" s="265" t="s">
        <v>366</v>
      </c>
      <c r="R18" s="266" t="s">
        <v>367</v>
      </c>
      <c r="S18" s="265" t="s">
        <v>2578</v>
      </c>
      <c r="T18" s="265" t="s">
        <v>2579</v>
      </c>
      <c r="U18" s="265" t="s">
        <v>368</v>
      </c>
      <c r="V18" s="265" t="s">
        <v>2580</v>
      </c>
      <c r="W18" s="265" t="s">
        <v>369</v>
      </c>
      <c r="X18" s="265" t="s">
        <v>2581</v>
      </c>
      <c r="Y18" s="265" t="s">
        <v>370</v>
      </c>
      <c r="Z18" s="265" t="s">
        <v>2582</v>
      </c>
      <c r="AA18" s="265" t="s">
        <v>371</v>
      </c>
      <c r="AB18" s="266" t="s">
        <v>372</v>
      </c>
      <c r="AC18" s="265" t="s">
        <v>373</v>
      </c>
      <c r="AD18" s="265" t="s">
        <v>2583</v>
      </c>
      <c r="AE18" s="265" t="s">
        <v>374</v>
      </c>
      <c r="AF18" s="266" t="s">
        <v>375</v>
      </c>
      <c r="AG18" s="265" t="s">
        <v>376</v>
      </c>
      <c r="AH18" s="265" t="s">
        <v>2584</v>
      </c>
      <c r="AI18" s="265" t="s">
        <v>377</v>
      </c>
      <c r="AJ18" s="266" t="s">
        <v>378</v>
      </c>
      <c r="AK18" s="265" t="s">
        <v>379</v>
      </c>
      <c r="AL18" s="265" t="s">
        <v>2585</v>
      </c>
      <c r="AM18" s="265" t="s">
        <v>380</v>
      </c>
      <c r="AN18" s="266" t="s">
        <v>381</v>
      </c>
      <c r="AO18" s="265" t="s">
        <v>382</v>
      </c>
      <c r="AP18" s="266" t="s">
        <v>383</v>
      </c>
      <c r="AQ18" s="265" t="s">
        <v>384</v>
      </c>
      <c r="AR18" s="266" t="s">
        <v>385</v>
      </c>
      <c r="AS18" s="265" t="s">
        <v>386</v>
      </c>
      <c r="AT18" s="266" t="s">
        <v>387</v>
      </c>
      <c r="AU18" s="268" t="s">
        <v>388</v>
      </c>
      <c r="AV18" s="266" t="s">
        <v>389</v>
      </c>
      <c r="AW18" s="268" t="s">
        <v>390</v>
      </c>
      <c r="AX18" s="266" t="s">
        <v>391</v>
      </c>
      <c r="AY18" s="265" t="s">
        <v>392</v>
      </c>
      <c r="AZ18" s="266" t="s">
        <v>393</v>
      </c>
      <c r="BA18" s="265" t="s">
        <v>394</v>
      </c>
      <c r="BB18" s="266" t="s">
        <v>395</v>
      </c>
      <c r="BC18" s="265" t="s">
        <v>396</v>
      </c>
      <c r="BD18" s="265" t="s">
        <v>2586</v>
      </c>
      <c r="BE18" s="267" t="s">
        <v>397</v>
      </c>
      <c r="BF18" s="266" t="s">
        <v>87</v>
      </c>
      <c r="BG18" s="269"/>
      <c r="BH18" s="231"/>
      <c r="BI18" s="60"/>
      <c r="BJ18" s="231"/>
      <c r="BK18" s="60"/>
      <c r="BL18" s="231"/>
      <c r="BM18" s="60"/>
      <c r="BN18" s="231"/>
      <c r="BO18" s="60"/>
      <c r="BP18" s="231"/>
      <c r="BQ18" s="60"/>
      <c r="BR18" s="231"/>
      <c r="BS18" s="60"/>
      <c r="BT18" s="231"/>
      <c r="BU18" s="60"/>
      <c r="BV18" s="231"/>
      <c r="BW18" s="60"/>
      <c r="BX18" s="231"/>
      <c r="BY18" s="60"/>
      <c r="BZ18" s="231"/>
      <c r="CA18" s="60"/>
      <c r="CB18" s="231"/>
      <c r="CC18" s="60"/>
      <c r="CD18" s="231"/>
      <c r="CE18" s="60"/>
      <c r="CF18" s="231"/>
      <c r="CG18" s="60"/>
      <c r="CH18" s="231"/>
      <c r="CI18" s="60"/>
      <c r="CJ18" s="231"/>
      <c r="CK18" s="60"/>
      <c r="CL18" s="231"/>
      <c r="CM18" s="60"/>
      <c r="CN18" s="231"/>
      <c r="CO18" s="60"/>
      <c r="CP18" s="231"/>
      <c r="CQ18" s="60"/>
      <c r="CR18" s="231"/>
      <c r="CS18" s="60"/>
      <c r="CT18" s="231"/>
      <c r="CU18" s="60"/>
      <c r="CV18" s="231"/>
      <c r="CW18" s="60"/>
      <c r="CX18" s="231"/>
      <c r="CY18" s="60"/>
      <c r="CZ18" s="231"/>
      <c r="DA18" s="60"/>
      <c r="DB18" s="231"/>
      <c r="DC18" s="60"/>
      <c r="DD18" s="231"/>
      <c r="DE18" s="60"/>
      <c r="DF18" s="231"/>
      <c r="DG18" s="60"/>
      <c r="DH18" s="231"/>
      <c r="DI18" s="60"/>
      <c r="DJ18" s="231"/>
      <c r="DK18" s="60"/>
      <c r="DL18" s="231"/>
      <c r="DM18" s="60"/>
      <c r="DN18" s="231"/>
      <c r="DO18" s="60"/>
      <c r="DP18" s="231"/>
      <c r="DQ18" s="181"/>
      <c r="DR18" s="232"/>
      <c r="DS18" s="60"/>
      <c r="DT18" s="60"/>
    </row>
    <row r="19" spans="1:124" s="22" customFormat="1" ht="409" x14ac:dyDescent="0.2">
      <c r="A19" s="228" t="s">
        <v>399</v>
      </c>
      <c r="B19" s="308" t="s">
        <v>398</v>
      </c>
      <c r="C19" s="112" t="s">
        <v>400</v>
      </c>
      <c r="D19" s="112" t="s">
        <v>410</v>
      </c>
      <c r="E19" s="228" t="s">
        <v>401</v>
      </c>
      <c r="F19" s="208" t="s">
        <v>402</v>
      </c>
      <c r="G19" s="112" t="s">
        <v>403</v>
      </c>
      <c r="H19" s="230">
        <v>2015</v>
      </c>
      <c r="I19" s="112"/>
      <c r="J19" s="112" t="s">
        <v>404</v>
      </c>
      <c r="K19" s="112" t="s">
        <v>405</v>
      </c>
      <c r="L19" s="112" t="s">
        <v>75</v>
      </c>
      <c r="M19" s="317" t="s">
        <v>406</v>
      </c>
      <c r="N19" s="201"/>
      <c r="O19" s="201"/>
      <c r="P19" s="60"/>
      <c r="Q19" s="112" t="s">
        <v>407</v>
      </c>
      <c r="R19" s="112" t="s">
        <v>408</v>
      </c>
      <c r="S19" s="112" t="s">
        <v>409</v>
      </c>
      <c r="T19" s="60"/>
      <c r="U19" s="60" t="s">
        <v>411</v>
      </c>
      <c r="V19" s="231" t="str">
        <f>HYPERLINK("http://www.ncbi.nlm.nih.gov/pubmed/25926511","http://www.ncbi.nlm.nih.gov/pubmed/25926511")</f>
        <v>http://www.ncbi.nlm.nih.gov/pubmed/25926511</v>
      </c>
      <c r="W19" s="60" t="s">
        <v>412</v>
      </c>
      <c r="X19" s="231" t="s">
        <v>413</v>
      </c>
      <c r="Y19" s="60" t="s">
        <v>414</v>
      </c>
      <c r="Z19" s="231" t="s">
        <v>415</v>
      </c>
      <c r="AA19" s="60" t="s">
        <v>416</v>
      </c>
      <c r="AB19" s="231" t="s">
        <v>417</v>
      </c>
      <c r="AC19" s="60" t="s">
        <v>418</v>
      </c>
      <c r="AD19" s="231" t="s">
        <v>419</v>
      </c>
      <c r="AE19" s="60"/>
      <c r="AF19" s="60"/>
      <c r="AG19" s="60"/>
      <c r="AH19" s="60"/>
      <c r="AI19" s="60"/>
      <c r="AJ19" s="60"/>
      <c r="AK19" s="60"/>
      <c r="AL19" s="60"/>
      <c r="AM19" s="60"/>
      <c r="AN19" s="60"/>
      <c r="AO19" s="60"/>
      <c r="AP19" s="60"/>
      <c r="AQ19" s="60"/>
      <c r="AR19" s="60"/>
      <c r="AS19" s="60"/>
      <c r="AT19" s="60"/>
      <c r="AU19" s="60"/>
      <c r="AV19" s="60"/>
      <c r="AW19" s="60"/>
      <c r="AX19" s="60"/>
      <c r="AY19" s="60"/>
      <c r="AZ19" s="60"/>
      <c r="BA19" s="233"/>
      <c r="BB19" s="233"/>
      <c r="BC19" s="233"/>
      <c r="BD19" s="233"/>
      <c r="BE19" s="233"/>
      <c r="BF19" s="233"/>
      <c r="BG19" s="233"/>
      <c r="BH19" s="233"/>
      <c r="BI19" s="233"/>
      <c r="BJ19" s="23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c r="CL19" s="243"/>
      <c r="CM19" s="243"/>
      <c r="CN19" s="243"/>
      <c r="CO19" s="243"/>
      <c r="CP19" s="243"/>
      <c r="CQ19" s="243"/>
      <c r="CR19" s="243"/>
      <c r="CS19" s="243"/>
      <c r="CT19" s="243"/>
      <c r="CU19" s="243"/>
      <c r="CV19" s="243"/>
      <c r="CW19" s="243"/>
      <c r="CX19" s="243"/>
      <c r="CY19" s="243"/>
      <c r="CZ19" s="243"/>
      <c r="DA19" s="243"/>
      <c r="DB19" s="243"/>
      <c r="DC19" s="243"/>
      <c r="DD19" s="243"/>
      <c r="DE19" s="243"/>
      <c r="DF19" s="243"/>
      <c r="DG19" s="243"/>
      <c r="DH19" s="243"/>
      <c r="DI19" s="243"/>
      <c r="DJ19" s="243"/>
      <c r="DK19" s="243"/>
      <c r="DL19" s="243"/>
      <c r="DM19" s="243"/>
      <c r="DN19" s="243"/>
      <c r="DO19" s="243"/>
      <c r="DP19" s="243"/>
      <c r="DQ19" s="243"/>
      <c r="DR19" s="243"/>
      <c r="DS19" s="243"/>
      <c r="DT19" s="243"/>
    </row>
    <row r="20" spans="1:124" s="10" customFormat="1" ht="375" x14ac:dyDescent="0.2">
      <c r="A20" s="67" t="s">
        <v>421</v>
      </c>
      <c r="B20" s="115" t="s">
        <v>420</v>
      </c>
      <c r="C20" s="114" t="s">
        <v>422</v>
      </c>
      <c r="D20" s="104"/>
      <c r="E20" s="67" t="s">
        <v>423</v>
      </c>
      <c r="F20" s="132"/>
      <c r="G20" s="114" t="s">
        <v>424</v>
      </c>
      <c r="H20" s="69"/>
      <c r="I20" s="114"/>
      <c r="J20" s="66" t="s">
        <v>425</v>
      </c>
      <c r="K20" s="66" t="s">
        <v>426</v>
      </c>
      <c r="L20" s="66" t="s">
        <v>75</v>
      </c>
      <c r="M20" s="316" t="s">
        <v>427</v>
      </c>
      <c r="N20" s="71"/>
      <c r="O20" s="71"/>
      <c r="P20" s="103"/>
      <c r="Q20" s="136" t="s">
        <v>428</v>
      </c>
      <c r="R20" s="117" t="s">
        <v>87</v>
      </c>
      <c r="S20" s="106"/>
      <c r="T20" s="106"/>
      <c r="U20" s="106"/>
      <c r="V20" s="106"/>
      <c r="W20" s="106"/>
      <c r="X20" s="106"/>
      <c r="Y20" s="106"/>
      <c r="Z20" s="106"/>
      <c r="AA20" s="106"/>
      <c r="AB20" s="106"/>
      <c r="AC20" s="106"/>
      <c r="AD20" s="106"/>
      <c r="AE20" s="106"/>
      <c r="AF20" s="106"/>
      <c r="AG20" s="106"/>
      <c r="AH20" s="106"/>
      <c r="AI20" s="106"/>
      <c r="AJ20" s="103"/>
      <c r="AK20" s="103"/>
      <c r="AL20" s="103"/>
      <c r="AM20" s="103"/>
      <c r="AN20" s="103"/>
      <c r="AO20" s="103"/>
      <c r="AP20" s="103"/>
      <c r="AQ20" s="103"/>
      <c r="AR20" s="103"/>
      <c r="AS20" s="103"/>
      <c r="AT20" s="103"/>
      <c r="AU20" s="103"/>
      <c r="AV20" s="103"/>
      <c r="AW20" s="103"/>
      <c r="AX20" s="103"/>
      <c r="AY20" s="103"/>
      <c r="AZ20" s="103"/>
      <c r="BA20" s="70"/>
      <c r="BB20" s="70"/>
      <c r="BC20" s="71"/>
      <c r="BD20" s="75"/>
      <c r="BE20" s="75"/>
      <c r="BF20" s="75"/>
      <c r="BG20" s="71"/>
      <c r="BH20" s="71"/>
      <c r="BI20" s="75"/>
      <c r="BJ20" s="75"/>
      <c r="BK20" s="71"/>
      <c r="BL20" s="71"/>
      <c r="BM20" s="75"/>
      <c r="BN20" s="75"/>
      <c r="BO20" s="71"/>
      <c r="BP20" s="71"/>
      <c r="BQ20" s="75"/>
      <c r="BR20" s="75"/>
      <c r="BS20" s="71"/>
      <c r="BT20" s="71"/>
      <c r="BU20" s="75"/>
      <c r="BV20" s="75"/>
      <c r="BW20" s="71"/>
      <c r="BX20" s="71"/>
      <c r="BY20" s="76"/>
      <c r="BZ20" s="76"/>
      <c r="CA20" s="71"/>
      <c r="CB20" s="71"/>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row>
    <row r="21" spans="1:124" s="227" customFormat="1" ht="60" x14ac:dyDescent="0.2">
      <c r="A21" s="211" t="s">
        <v>430</v>
      </c>
      <c r="B21" s="212" t="s">
        <v>429</v>
      </c>
      <c r="C21" s="213" t="s">
        <v>431</v>
      </c>
      <c r="D21" s="218" t="s">
        <v>2600</v>
      </c>
      <c r="E21" s="214" t="s">
        <v>355</v>
      </c>
      <c r="F21" s="215" t="s">
        <v>356</v>
      </c>
      <c r="G21" s="213" t="s">
        <v>432</v>
      </c>
      <c r="H21" s="216"/>
      <c r="I21" s="213"/>
      <c r="J21" s="212" t="s">
        <v>358</v>
      </c>
      <c r="K21" s="212" t="s">
        <v>325</v>
      </c>
      <c r="L21" s="212" t="s">
        <v>75</v>
      </c>
      <c r="M21" s="316" t="s">
        <v>252</v>
      </c>
      <c r="N21" s="218"/>
      <c r="O21" s="218"/>
      <c r="P21" s="219"/>
      <c r="Q21" s="220" t="s">
        <v>433</v>
      </c>
      <c r="R21" s="224"/>
      <c r="S21" s="224"/>
      <c r="T21" s="224"/>
      <c r="U21" s="224"/>
      <c r="V21" s="224"/>
      <c r="W21" s="224"/>
      <c r="X21" s="224"/>
      <c r="Y21" s="224"/>
      <c r="Z21" s="224"/>
      <c r="AA21" s="224"/>
      <c r="AB21" s="224"/>
      <c r="AC21" s="224"/>
      <c r="AD21" s="224"/>
      <c r="AE21" s="224"/>
      <c r="AF21" s="224"/>
      <c r="AG21" s="224"/>
      <c r="AH21" s="224"/>
      <c r="AI21" s="224"/>
      <c r="AJ21" s="219"/>
      <c r="AK21" s="219"/>
      <c r="AL21" s="219"/>
      <c r="AM21" s="219"/>
      <c r="AN21" s="219"/>
      <c r="AO21" s="219"/>
      <c r="AP21" s="219"/>
      <c r="AQ21" s="219"/>
      <c r="AR21" s="219"/>
      <c r="AS21" s="219"/>
      <c r="AT21" s="219"/>
      <c r="AU21" s="219"/>
      <c r="AV21" s="219"/>
      <c r="AW21" s="219"/>
      <c r="AX21" s="219"/>
      <c r="AY21" s="219"/>
      <c r="AZ21" s="219"/>
      <c r="BA21" s="217"/>
      <c r="BB21" s="218"/>
      <c r="BC21" s="218"/>
      <c r="BD21" s="225"/>
      <c r="BE21" s="225"/>
      <c r="BF21" s="225"/>
      <c r="BG21" s="218"/>
      <c r="BH21" s="218"/>
      <c r="BI21" s="225"/>
      <c r="BJ21" s="225"/>
      <c r="BK21" s="218"/>
      <c r="BL21" s="218"/>
      <c r="BM21" s="225"/>
      <c r="BN21" s="225"/>
      <c r="BO21" s="218"/>
      <c r="BP21" s="218"/>
      <c r="BQ21" s="225"/>
      <c r="BR21" s="225"/>
      <c r="BS21" s="218"/>
      <c r="BT21" s="218"/>
      <c r="BU21" s="225"/>
      <c r="BV21" s="225"/>
      <c r="BW21" s="218"/>
      <c r="BX21" s="218"/>
      <c r="BY21" s="226"/>
      <c r="BZ21" s="226"/>
      <c r="CA21" s="218"/>
      <c r="CB21" s="218"/>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row>
    <row r="22" spans="1:124" s="22" customFormat="1" ht="120" x14ac:dyDescent="0.2">
      <c r="A22" s="229" t="s">
        <v>435</v>
      </c>
      <c r="B22" s="115" t="s">
        <v>434</v>
      </c>
      <c r="C22" s="115" t="s">
        <v>436</v>
      </c>
      <c r="D22" s="104"/>
      <c r="E22" s="305" t="s">
        <v>192</v>
      </c>
      <c r="F22" s="207" t="s">
        <v>193</v>
      </c>
      <c r="G22" s="115"/>
      <c r="H22" s="230"/>
      <c r="I22" s="115"/>
      <c r="J22" s="115" t="s">
        <v>196</v>
      </c>
      <c r="K22" s="115" t="s">
        <v>197</v>
      </c>
      <c r="L22" s="115" t="s">
        <v>75</v>
      </c>
      <c r="M22" s="316" t="s">
        <v>437</v>
      </c>
      <c r="N22" s="104"/>
      <c r="O22" s="104"/>
      <c r="P22" s="104" t="s">
        <v>438</v>
      </c>
      <c r="Q22" s="60" t="s">
        <v>439</v>
      </c>
      <c r="R22" s="231" t="s">
        <v>440</v>
      </c>
      <c r="S22" s="234" t="s">
        <v>441</v>
      </c>
      <c r="T22" s="231" t="s">
        <v>442</v>
      </c>
      <c r="U22" s="133" t="s">
        <v>443</v>
      </c>
      <c r="V22" s="112"/>
      <c r="W22" s="133" t="s">
        <v>444</v>
      </c>
      <c r="X22" s="112"/>
      <c r="Y22" s="133" t="s">
        <v>445</v>
      </c>
      <c r="Z22" s="112"/>
      <c r="AA22" s="133" t="s">
        <v>446</v>
      </c>
      <c r="AB22" s="201"/>
      <c r="AC22" s="201"/>
      <c r="AD22" s="201"/>
      <c r="AE22" s="201"/>
      <c r="AF22" s="201"/>
      <c r="AG22" s="201"/>
      <c r="AH22" s="201"/>
      <c r="AI22" s="201"/>
      <c r="AJ22" s="104"/>
      <c r="AK22" s="104"/>
      <c r="AL22" s="104"/>
      <c r="AM22" s="104"/>
      <c r="AN22" s="104"/>
      <c r="AO22" s="104"/>
      <c r="AP22" s="104"/>
      <c r="AQ22" s="104"/>
      <c r="AR22" s="104"/>
      <c r="AS22" s="104"/>
      <c r="AT22" s="104"/>
      <c r="AU22" s="104"/>
      <c r="AV22" s="104"/>
      <c r="AW22" s="104"/>
      <c r="AX22" s="104"/>
      <c r="AY22" s="104"/>
      <c r="AZ22" s="104"/>
      <c r="BA22" s="233"/>
      <c r="BB22" s="233"/>
      <c r="BC22" s="233"/>
      <c r="BD22" s="233"/>
      <c r="BE22" s="233"/>
      <c r="BF22" s="233"/>
      <c r="BG22" s="233"/>
      <c r="BH22" s="233"/>
      <c r="BI22" s="233"/>
      <c r="BJ22" s="233"/>
      <c r="BK22" s="233"/>
      <c r="BL22" s="112"/>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row>
    <row r="23" spans="1:124" s="22" customFormat="1" ht="375" x14ac:dyDescent="0.2">
      <c r="A23" s="228" t="s">
        <v>447</v>
      </c>
      <c r="B23" s="308" t="s">
        <v>66</v>
      </c>
      <c r="C23" s="115" t="s">
        <v>448</v>
      </c>
      <c r="D23" s="112" t="s">
        <v>458</v>
      </c>
      <c r="E23" s="229" t="s">
        <v>449</v>
      </c>
      <c r="F23" s="207" t="s">
        <v>450</v>
      </c>
      <c r="G23" s="115" t="s">
        <v>451</v>
      </c>
      <c r="H23" s="230">
        <v>2015</v>
      </c>
      <c r="I23" s="104"/>
      <c r="J23" s="115" t="s">
        <v>452</v>
      </c>
      <c r="K23" s="115" t="s">
        <v>453</v>
      </c>
      <c r="L23" s="115" t="s">
        <v>75</v>
      </c>
      <c r="M23" s="316" t="s">
        <v>454</v>
      </c>
      <c r="N23" s="104"/>
      <c r="O23" s="104"/>
      <c r="P23" s="60"/>
      <c r="Q23" s="112" t="s">
        <v>455</v>
      </c>
      <c r="R23" s="112" t="s">
        <v>456</v>
      </c>
      <c r="S23" s="112" t="s">
        <v>457</v>
      </c>
      <c r="T23" s="60"/>
      <c r="U23" s="60" t="s">
        <v>459</v>
      </c>
      <c r="V23" s="231" t="s">
        <v>460</v>
      </c>
      <c r="W23" s="181" t="s">
        <v>461</v>
      </c>
      <c r="X23" s="232" t="s">
        <v>462</v>
      </c>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233"/>
      <c r="BB23" s="233"/>
      <c r="BC23" s="233"/>
      <c r="BD23" s="233"/>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row>
    <row r="24" spans="1:124" s="22" customFormat="1" ht="120" x14ac:dyDescent="0.2">
      <c r="A24" s="229" t="s">
        <v>464</v>
      </c>
      <c r="B24" s="115" t="s">
        <v>463</v>
      </c>
      <c r="C24" s="115" t="s">
        <v>465</v>
      </c>
      <c r="D24" s="104"/>
      <c r="E24" s="229" t="s">
        <v>466</v>
      </c>
      <c r="F24" s="207" t="s">
        <v>467</v>
      </c>
      <c r="G24" s="115" t="s">
        <v>468</v>
      </c>
      <c r="H24" s="230" t="s">
        <v>113</v>
      </c>
      <c r="I24" s="115"/>
      <c r="J24" s="115" t="s">
        <v>114</v>
      </c>
      <c r="K24" s="115" t="s">
        <v>115</v>
      </c>
      <c r="L24" s="115" t="s">
        <v>75</v>
      </c>
      <c r="M24" s="316"/>
      <c r="N24" s="104"/>
      <c r="O24" s="104"/>
      <c r="P24" s="104"/>
      <c r="Q24" s="133" t="s">
        <v>469</v>
      </c>
      <c r="R24" s="104"/>
      <c r="S24" s="133" t="s">
        <v>470</v>
      </c>
      <c r="T24" s="235" t="s">
        <v>471</v>
      </c>
      <c r="U24" s="133" t="s">
        <v>256</v>
      </c>
      <c r="V24" s="235" t="s">
        <v>472</v>
      </c>
      <c r="W24" s="201"/>
      <c r="X24" s="201"/>
      <c r="Y24" s="201"/>
      <c r="Z24" s="201"/>
      <c r="AA24" s="201"/>
      <c r="AB24" s="201"/>
      <c r="AC24" s="201"/>
      <c r="AD24" s="201"/>
      <c r="AE24" s="201"/>
      <c r="AF24" s="201"/>
      <c r="AG24" s="201"/>
      <c r="AH24" s="201"/>
      <c r="AI24" s="201"/>
      <c r="AJ24" s="104"/>
      <c r="AK24" s="104"/>
      <c r="AL24" s="104"/>
      <c r="AM24" s="104"/>
      <c r="AN24" s="104"/>
      <c r="AO24" s="104"/>
      <c r="AP24" s="104"/>
      <c r="AQ24" s="104"/>
      <c r="AR24" s="104"/>
      <c r="AS24" s="104"/>
      <c r="AT24" s="104"/>
      <c r="AU24" s="104"/>
      <c r="AV24" s="104"/>
      <c r="AW24" s="104"/>
      <c r="AX24" s="104"/>
      <c r="AY24" s="104"/>
      <c r="AZ24" s="104"/>
      <c r="BA24" s="233"/>
      <c r="BB24" s="233"/>
      <c r="BC24" s="233"/>
      <c r="BD24" s="233"/>
      <c r="BE24" s="233"/>
      <c r="BF24" s="233"/>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row>
    <row r="25" spans="1:124" s="22" customFormat="1" ht="90" x14ac:dyDescent="0.2">
      <c r="A25" s="229" t="s">
        <v>474</v>
      </c>
      <c r="B25" s="115" t="s">
        <v>473</v>
      </c>
      <c r="C25" s="115" t="s">
        <v>475</v>
      </c>
      <c r="D25" s="133"/>
      <c r="E25" s="229" t="s">
        <v>124</v>
      </c>
      <c r="F25" s="207" t="s">
        <v>476</v>
      </c>
      <c r="G25" s="115" t="s">
        <v>477</v>
      </c>
      <c r="H25" s="230" t="s">
        <v>113</v>
      </c>
      <c r="I25" s="115"/>
      <c r="J25" s="115" t="s">
        <v>478</v>
      </c>
      <c r="K25" s="115"/>
      <c r="L25" s="115" t="s">
        <v>177</v>
      </c>
      <c r="M25" s="316"/>
      <c r="N25" s="104"/>
      <c r="O25" s="104"/>
      <c r="P25" s="115" t="s">
        <v>479</v>
      </c>
      <c r="Q25" s="133" t="s">
        <v>480</v>
      </c>
      <c r="R25" s="112"/>
      <c r="S25" s="133" t="s">
        <v>481</v>
      </c>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233"/>
      <c r="BB25" s="233"/>
      <c r="BC25" s="233"/>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row>
    <row r="26" spans="1:124" s="22" customFormat="1" ht="60" x14ac:dyDescent="0.2">
      <c r="A26" s="229" t="s">
        <v>483</v>
      </c>
      <c r="B26" s="115" t="s">
        <v>482</v>
      </c>
      <c r="C26" s="115" t="s">
        <v>484</v>
      </c>
      <c r="D26" s="104"/>
      <c r="E26" s="229" t="s">
        <v>485</v>
      </c>
      <c r="F26" s="236"/>
      <c r="G26" s="115" t="s">
        <v>486</v>
      </c>
      <c r="H26" s="230" t="s">
        <v>113</v>
      </c>
      <c r="I26" s="115" t="s">
        <v>487</v>
      </c>
      <c r="J26" s="115" t="s">
        <v>488</v>
      </c>
      <c r="K26" s="115" t="s">
        <v>128</v>
      </c>
      <c r="L26" s="115" t="s">
        <v>75</v>
      </c>
      <c r="M26" s="316"/>
      <c r="N26" s="104"/>
      <c r="O26" s="104"/>
      <c r="P26" s="104"/>
      <c r="Q26" s="133" t="s">
        <v>489</v>
      </c>
      <c r="R26" s="201"/>
      <c r="S26" s="201"/>
      <c r="T26" s="201"/>
      <c r="U26" s="201"/>
      <c r="V26" s="201"/>
      <c r="W26" s="201"/>
      <c r="X26" s="201"/>
      <c r="Y26" s="201"/>
      <c r="Z26" s="201"/>
      <c r="AA26" s="201"/>
      <c r="AB26" s="201"/>
      <c r="AC26" s="201"/>
      <c r="AD26" s="201"/>
      <c r="AE26" s="201"/>
      <c r="AF26" s="201"/>
      <c r="AG26" s="201"/>
      <c r="AH26" s="201"/>
      <c r="AI26" s="201"/>
      <c r="AJ26" s="104"/>
      <c r="AK26" s="104"/>
      <c r="AL26" s="104"/>
      <c r="AM26" s="104"/>
      <c r="AN26" s="104"/>
      <c r="AO26" s="104"/>
      <c r="AP26" s="104"/>
      <c r="AQ26" s="104"/>
      <c r="AR26" s="104"/>
      <c r="AS26" s="104"/>
      <c r="AT26" s="104"/>
      <c r="AU26" s="104"/>
      <c r="AV26" s="104"/>
      <c r="AW26" s="104"/>
      <c r="AX26" s="104"/>
      <c r="AY26" s="104"/>
      <c r="AZ26" s="104"/>
      <c r="BA26" s="233"/>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row>
    <row r="27" spans="1:124" s="22" customFormat="1" ht="60" x14ac:dyDescent="0.2">
      <c r="A27" s="229" t="s">
        <v>491</v>
      </c>
      <c r="B27" s="115" t="s">
        <v>490</v>
      </c>
      <c r="C27" s="115" t="s">
        <v>492</v>
      </c>
      <c r="D27" s="133"/>
      <c r="E27" s="229" t="s">
        <v>493</v>
      </c>
      <c r="F27" s="207" t="s">
        <v>494</v>
      </c>
      <c r="G27" s="115"/>
      <c r="H27" s="230" t="s">
        <v>113</v>
      </c>
      <c r="I27" s="115"/>
      <c r="J27" s="115" t="s">
        <v>495</v>
      </c>
      <c r="K27" s="115"/>
      <c r="L27" s="115" t="s">
        <v>177</v>
      </c>
      <c r="M27" s="316"/>
      <c r="N27" s="104"/>
      <c r="O27" s="104"/>
      <c r="P27" s="133"/>
      <c r="Q27" s="133" t="s">
        <v>496</v>
      </c>
      <c r="R27" s="104"/>
      <c r="S27" s="133" t="s">
        <v>497</v>
      </c>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233"/>
      <c r="BB27" s="233"/>
      <c r="BC27" s="233"/>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row>
    <row r="28" spans="1:124" s="22" customFormat="1" ht="75" x14ac:dyDescent="0.2">
      <c r="A28" s="237" t="s">
        <v>499</v>
      </c>
      <c r="B28" s="209" t="s">
        <v>498</v>
      </c>
      <c r="C28" s="209" t="s">
        <v>500</v>
      </c>
      <c r="D28" s="60"/>
      <c r="E28" s="313" t="s">
        <v>501</v>
      </c>
      <c r="F28" s="238"/>
      <c r="G28" s="209"/>
      <c r="H28" s="230" t="s">
        <v>113</v>
      </c>
      <c r="I28" s="209" t="s">
        <v>502</v>
      </c>
      <c r="J28" s="209" t="s">
        <v>503</v>
      </c>
      <c r="K28" s="209"/>
      <c r="L28" s="209" t="s">
        <v>504</v>
      </c>
      <c r="M28" s="318"/>
      <c r="N28" s="239"/>
      <c r="O28" s="239"/>
      <c r="P28" s="60"/>
      <c r="Q28" s="60" t="s">
        <v>505</v>
      </c>
      <c r="R28" s="240" t="s">
        <v>2587</v>
      </c>
      <c r="S28" s="60" t="s">
        <v>506</v>
      </c>
      <c r="T28" s="231" t="s">
        <v>507</v>
      </c>
      <c r="U28" s="60" t="s">
        <v>508</v>
      </c>
      <c r="V28" s="240" t="s">
        <v>2588</v>
      </c>
      <c r="W28" s="60" t="s">
        <v>509</v>
      </c>
      <c r="X28" s="231" t="s">
        <v>510</v>
      </c>
      <c r="Y28" s="60" t="s">
        <v>511</v>
      </c>
      <c r="Z28" s="231" t="s">
        <v>512</v>
      </c>
      <c r="AA28" s="133" t="s">
        <v>513</v>
      </c>
      <c r="AB28" s="240"/>
      <c r="AC28" s="233"/>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240"/>
      <c r="BC28" s="233"/>
      <c r="BD28" s="233"/>
      <c r="BE28" s="233"/>
      <c r="BF28" s="233"/>
      <c r="BG28" s="233"/>
      <c r="BH28" s="233"/>
      <c r="BI28" s="233"/>
      <c r="BJ28" s="233"/>
      <c r="BK28" s="233"/>
      <c r="BL28" s="233"/>
      <c r="BM28" s="233"/>
      <c r="BN28" s="233"/>
      <c r="BO28" s="233"/>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row>
    <row r="29" spans="1:124" s="22" customFormat="1" ht="195" x14ac:dyDescent="0.2">
      <c r="A29" s="229" t="s">
        <v>515</v>
      </c>
      <c r="B29" s="115" t="s">
        <v>514</v>
      </c>
      <c r="C29" s="115" t="s">
        <v>516</v>
      </c>
      <c r="D29" s="60"/>
      <c r="E29" s="229" t="s">
        <v>517</v>
      </c>
      <c r="F29" s="236"/>
      <c r="G29" s="115"/>
      <c r="H29" s="230" t="s">
        <v>113</v>
      </c>
      <c r="I29" s="115"/>
      <c r="J29" s="115" t="s">
        <v>518</v>
      </c>
      <c r="K29" s="115"/>
      <c r="L29" s="115" t="s">
        <v>519</v>
      </c>
      <c r="M29" s="316"/>
      <c r="N29" s="104"/>
      <c r="O29" s="104"/>
      <c r="P29" s="60"/>
      <c r="Q29" s="60" t="s">
        <v>520</v>
      </c>
      <c r="R29" s="231" t="s">
        <v>521</v>
      </c>
      <c r="S29" s="60" t="s">
        <v>522</v>
      </c>
      <c r="T29" s="240" t="s">
        <v>523</v>
      </c>
      <c r="U29" s="60" t="s">
        <v>524</v>
      </c>
      <c r="V29" s="231" t="s">
        <v>525</v>
      </c>
      <c r="W29" s="60" t="s">
        <v>526</v>
      </c>
      <c r="X29" s="231" t="s">
        <v>527</v>
      </c>
      <c r="Y29" s="60" t="s">
        <v>528</v>
      </c>
      <c r="Z29" s="231" t="s">
        <v>529</v>
      </c>
      <c r="AA29" s="60" t="s">
        <v>530</v>
      </c>
      <c r="AB29" s="240" t="s">
        <v>2589</v>
      </c>
      <c r="AC29" s="60" t="s">
        <v>531</v>
      </c>
      <c r="AD29" s="231" t="s">
        <v>532</v>
      </c>
      <c r="AE29" s="60" t="s">
        <v>533</v>
      </c>
      <c r="AF29" s="231" t="s">
        <v>534</v>
      </c>
      <c r="AG29" s="60" t="s">
        <v>535</v>
      </c>
      <c r="AH29" s="231" t="s">
        <v>536</v>
      </c>
      <c r="AI29" s="60" t="s">
        <v>537</v>
      </c>
      <c r="AJ29" s="231" t="s">
        <v>538</v>
      </c>
      <c r="AK29" s="60" t="s">
        <v>539</v>
      </c>
      <c r="AL29" s="240" t="s">
        <v>540</v>
      </c>
      <c r="AM29" s="60" t="s">
        <v>541</v>
      </c>
      <c r="AN29" s="231" t="s">
        <v>542</v>
      </c>
      <c r="AO29" s="60" t="s">
        <v>543</v>
      </c>
      <c r="AP29" s="231" t="s">
        <v>544</v>
      </c>
      <c r="AQ29" s="60" t="s">
        <v>545</v>
      </c>
      <c r="AR29" s="231" t="s">
        <v>546</v>
      </c>
      <c r="AS29" s="60" t="s">
        <v>547</v>
      </c>
      <c r="AT29" s="231" t="s">
        <v>548</v>
      </c>
      <c r="AU29" s="60" t="s">
        <v>549</v>
      </c>
      <c r="AV29" s="231" t="s">
        <v>550</v>
      </c>
      <c r="AW29" s="60" t="s">
        <v>551</v>
      </c>
      <c r="AX29" s="231" t="s">
        <v>552</v>
      </c>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U29" s="233"/>
      <c r="BV29" s="233"/>
      <c r="BW29" s="233"/>
      <c r="BX29" s="233"/>
      <c r="BY29" s="233"/>
      <c r="BZ29" s="233"/>
      <c r="CA29" s="233"/>
      <c r="CB29" s="233"/>
      <c r="CC29" s="233"/>
      <c r="CD29" s="233"/>
      <c r="CE29" s="233"/>
      <c r="CF29" s="233"/>
      <c r="CG29" s="233"/>
      <c r="CH29" s="233"/>
      <c r="CI29" s="233"/>
      <c r="CJ29" s="233"/>
      <c r="CK29" s="233"/>
      <c r="CL29" s="233"/>
      <c r="CM29" s="233"/>
      <c r="CN29" s="233"/>
      <c r="CO29" s="233"/>
      <c r="CP29" s="233"/>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row>
    <row r="30" spans="1:124" s="270" customFormat="1" ht="409" x14ac:dyDescent="0.2">
      <c r="A30" s="228" t="s">
        <v>554</v>
      </c>
      <c r="B30" s="112" t="s">
        <v>553</v>
      </c>
      <c r="C30" s="112" t="s">
        <v>555</v>
      </c>
      <c r="D30" s="60"/>
      <c r="E30" s="228" t="s">
        <v>556</v>
      </c>
      <c r="F30" s="208" t="s">
        <v>557</v>
      </c>
      <c r="G30" s="112" t="s">
        <v>558</v>
      </c>
      <c r="H30" s="230">
        <v>2000</v>
      </c>
      <c r="I30" s="112"/>
      <c r="J30" s="112" t="s">
        <v>114</v>
      </c>
      <c r="K30" s="112" t="s">
        <v>115</v>
      </c>
      <c r="L30" s="112" t="s">
        <v>75</v>
      </c>
      <c r="M30" s="317" t="s">
        <v>559</v>
      </c>
      <c r="N30" s="201"/>
      <c r="O30" s="201"/>
      <c r="P30" s="112" t="s">
        <v>560</v>
      </c>
      <c r="Q30" s="60" t="s">
        <v>561</v>
      </c>
      <c r="R30" s="231" t="s">
        <v>562</v>
      </c>
      <c r="S30" s="60" t="s">
        <v>563</v>
      </c>
      <c r="T30" s="231" t="s">
        <v>564</v>
      </c>
      <c r="U30" s="133" t="s">
        <v>565</v>
      </c>
      <c r="V30" s="133"/>
      <c r="W30" s="133" t="s">
        <v>566</v>
      </c>
      <c r="X30" s="133"/>
      <c r="Y30" s="60" t="s">
        <v>567</v>
      </c>
      <c r="Z30" s="231" t="s">
        <v>568</v>
      </c>
      <c r="AA30" s="181" t="s">
        <v>569</v>
      </c>
      <c r="AB30" s="232" t="s">
        <v>87</v>
      </c>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row>
    <row r="31" spans="1:124" s="270" customFormat="1" ht="225" x14ac:dyDescent="0.2">
      <c r="A31" s="228" t="s">
        <v>571</v>
      </c>
      <c r="B31" s="112" t="s">
        <v>570</v>
      </c>
      <c r="C31" s="112" t="s">
        <v>572</v>
      </c>
      <c r="D31" s="60"/>
      <c r="E31" s="228" t="s">
        <v>573</v>
      </c>
      <c r="F31" s="208" t="s">
        <v>574</v>
      </c>
      <c r="G31" s="112" t="s">
        <v>575</v>
      </c>
      <c r="H31" s="230" t="s">
        <v>113</v>
      </c>
      <c r="I31" s="112"/>
      <c r="J31" s="112" t="s">
        <v>576</v>
      </c>
      <c r="K31" s="112"/>
      <c r="L31" s="112" t="s">
        <v>577</v>
      </c>
      <c r="M31" s="317" t="s">
        <v>578</v>
      </c>
      <c r="N31" s="201"/>
      <c r="O31" s="201"/>
      <c r="P31" s="60"/>
      <c r="Q31" s="60" t="s">
        <v>579</v>
      </c>
      <c r="R31" s="231" t="s">
        <v>580</v>
      </c>
      <c r="S31" s="60" t="s">
        <v>581</v>
      </c>
      <c r="T31" s="231" t="s">
        <v>582</v>
      </c>
      <c r="U31" s="60" t="s">
        <v>583</v>
      </c>
      <c r="V31" s="231" t="s">
        <v>584</v>
      </c>
      <c r="W31" s="60" t="s">
        <v>585</v>
      </c>
      <c r="X31" s="271" t="s">
        <v>582</v>
      </c>
      <c r="Y31" s="60" t="s">
        <v>586</v>
      </c>
      <c r="Z31" s="231" t="s">
        <v>587</v>
      </c>
      <c r="AA31" s="60" t="s">
        <v>588</v>
      </c>
      <c r="AB31" s="231" t="s">
        <v>589</v>
      </c>
      <c r="AC31" s="60" t="s">
        <v>590</v>
      </c>
      <c r="AD31" s="271" t="s">
        <v>591</v>
      </c>
      <c r="AE31" s="60" t="s">
        <v>592</v>
      </c>
      <c r="AF31" s="271" t="s">
        <v>593</v>
      </c>
      <c r="AG31" s="60" t="s">
        <v>594</v>
      </c>
      <c r="AH31" s="240" t="s">
        <v>595</v>
      </c>
      <c r="AI31" s="60" t="s">
        <v>596</v>
      </c>
      <c r="AJ31" s="240" t="s">
        <v>2591</v>
      </c>
      <c r="AK31" s="60" t="s">
        <v>597</v>
      </c>
      <c r="AL31" s="231" t="s">
        <v>598</v>
      </c>
      <c r="AM31" s="60" t="s">
        <v>599</v>
      </c>
      <c r="AN31" s="231" t="s">
        <v>600</v>
      </c>
      <c r="AO31" s="60" t="s">
        <v>601</v>
      </c>
      <c r="AP31" s="271" t="s">
        <v>602</v>
      </c>
      <c r="AQ31" s="60" t="s">
        <v>603</v>
      </c>
      <c r="AR31" s="240" t="s">
        <v>2590</v>
      </c>
      <c r="AS31" s="60" t="s">
        <v>604</v>
      </c>
      <c r="AT31" s="231" t="s">
        <v>605</v>
      </c>
      <c r="AU31" s="60" t="s">
        <v>606</v>
      </c>
      <c r="AV31" s="231" t="s">
        <v>607</v>
      </c>
      <c r="AW31" s="60" t="s">
        <v>608</v>
      </c>
      <c r="AX31" s="231" t="s">
        <v>609</v>
      </c>
      <c r="AY31" s="201"/>
      <c r="AZ31" s="201"/>
      <c r="BA31" s="201"/>
      <c r="BB31" s="201"/>
      <c r="BC31" s="60"/>
      <c r="BD31" s="240"/>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row>
    <row r="32" spans="1:124" s="22" customFormat="1" ht="330" x14ac:dyDescent="0.2">
      <c r="A32" s="229" t="s">
        <v>611</v>
      </c>
      <c r="B32" s="115" t="s">
        <v>610</v>
      </c>
      <c r="C32" s="115" t="s">
        <v>612</v>
      </c>
      <c r="D32" s="148"/>
      <c r="E32" s="229" t="s">
        <v>613</v>
      </c>
      <c r="F32" s="207" t="s">
        <v>614</v>
      </c>
      <c r="G32" s="104"/>
      <c r="H32" s="230">
        <v>1995</v>
      </c>
      <c r="I32" s="115"/>
      <c r="J32" s="115" t="s">
        <v>95</v>
      </c>
      <c r="K32" s="115" t="s">
        <v>96</v>
      </c>
      <c r="L32" s="115" t="s">
        <v>75</v>
      </c>
      <c r="M32" s="316" t="s">
        <v>615</v>
      </c>
      <c r="N32" s="104"/>
      <c r="O32" s="104"/>
      <c r="P32" s="60"/>
      <c r="Q32" s="112" t="s">
        <v>616</v>
      </c>
      <c r="R32" s="112" t="s">
        <v>617</v>
      </c>
      <c r="S32" s="112" t="s">
        <v>618</v>
      </c>
      <c r="T32" s="60"/>
      <c r="U32" s="163" t="s">
        <v>620</v>
      </c>
      <c r="V32" s="232" t="s">
        <v>87</v>
      </c>
      <c r="W32" s="233"/>
      <c r="X32" s="233"/>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233"/>
      <c r="BB32" s="233"/>
      <c r="BC32" s="233"/>
      <c r="BD32" s="233"/>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row>
    <row r="33" spans="1:124" s="10" customFormat="1" ht="60" x14ac:dyDescent="0.2">
      <c r="A33" s="67" t="s">
        <v>622</v>
      </c>
      <c r="B33" s="115" t="s">
        <v>621</v>
      </c>
      <c r="C33" s="66" t="s">
        <v>623</v>
      </c>
      <c r="D33" s="104"/>
      <c r="E33" s="67" t="s">
        <v>624</v>
      </c>
      <c r="F33" s="132"/>
      <c r="G33" s="66" t="s">
        <v>625</v>
      </c>
      <c r="H33" s="69" t="s">
        <v>113</v>
      </c>
      <c r="I33" s="66"/>
      <c r="J33" s="66" t="s">
        <v>626</v>
      </c>
      <c r="K33" s="66" t="s">
        <v>627</v>
      </c>
      <c r="L33" s="66" t="s">
        <v>75</v>
      </c>
      <c r="M33" s="316"/>
      <c r="N33" s="71"/>
      <c r="O33" s="71"/>
      <c r="P33" s="103"/>
      <c r="Q33" s="98" t="s">
        <v>628</v>
      </c>
      <c r="R33" s="71"/>
      <c r="S33" s="98" t="s">
        <v>629</v>
      </c>
      <c r="T33" s="118" t="s">
        <v>630</v>
      </c>
      <c r="U33" s="98" t="s">
        <v>256</v>
      </c>
      <c r="V33" s="118" t="s">
        <v>631</v>
      </c>
      <c r="W33" s="106"/>
      <c r="X33" s="106"/>
      <c r="Y33" s="106"/>
      <c r="Z33" s="106"/>
      <c r="AA33" s="106"/>
      <c r="AB33" s="106"/>
      <c r="AC33" s="106"/>
      <c r="AD33" s="106"/>
      <c r="AE33" s="106"/>
      <c r="AF33" s="106"/>
      <c r="AG33" s="106"/>
      <c r="AH33" s="106"/>
      <c r="AI33" s="106"/>
      <c r="AJ33" s="103"/>
      <c r="AK33" s="103"/>
      <c r="AL33" s="103"/>
      <c r="AM33" s="103"/>
      <c r="AN33" s="103"/>
      <c r="AO33" s="103"/>
      <c r="AP33" s="103"/>
      <c r="AQ33" s="103"/>
      <c r="AR33" s="103"/>
      <c r="AS33" s="103"/>
      <c r="AT33" s="103"/>
      <c r="AU33" s="103"/>
      <c r="AV33" s="103"/>
      <c r="AW33" s="103"/>
      <c r="AX33" s="103"/>
      <c r="AY33" s="103"/>
      <c r="AZ33" s="103"/>
      <c r="BA33" s="70"/>
      <c r="BB33" s="70"/>
      <c r="BC33" s="70"/>
      <c r="BD33" s="70"/>
      <c r="BE33" s="70"/>
      <c r="BF33" s="70"/>
      <c r="BG33" s="71"/>
      <c r="BH33" s="71"/>
      <c r="BI33" s="75"/>
      <c r="BJ33" s="75"/>
      <c r="BK33" s="71"/>
      <c r="BL33" s="71"/>
      <c r="BM33" s="75"/>
      <c r="BN33" s="75"/>
      <c r="BO33" s="71"/>
      <c r="BP33" s="71"/>
      <c r="BQ33" s="75"/>
      <c r="BR33" s="75"/>
      <c r="BS33" s="71"/>
      <c r="BT33" s="71"/>
      <c r="BU33" s="75"/>
      <c r="BV33" s="75"/>
      <c r="BW33" s="71"/>
      <c r="BX33" s="71"/>
      <c r="BY33" s="76"/>
      <c r="BZ33" s="76"/>
      <c r="CA33" s="71"/>
      <c r="CB33" s="71"/>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row>
    <row r="34" spans="1:124" s="10" customFormat="1" ht="45" x14ac:dyDescent="0.2">
      <c r="A34" s="67" t="s">
        <v>633</v>
      </c>
      <c r="B34" s="115" t="s">
        <v>632</v>
      </c>
      <c r="C34" s="66"/>
      <c r="D34" s="133"/>
      <c r="E34" s="67" t="s">
        <v>634</v>
      </c>
      <c r="F34" s="68" t="s">
        <v>635</v>
      </c>
      <c r="G34" s="66"/>
      <c r="H34" s="69" t="s">
        <v>113</v>
      </c>
      <c r="I34" s="71"/>
      <c r="J34" s="66" t="s">
        <v>636</v>
      </c>
      <c r="K34" s="66"/>
      <c r="L34" s="66" t="s">
        <v>519</v>
      </c>
      <c r="M34" s="316"/>
      <c r="N34" s="71"/>
      <c r="O34" s="71"/>
      <c r="P34" s="98"/>
      <c r="Q34" s="98" t="s">
        <v>637</v>
      </c>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70"/>
      <c r="BB34" s="71"/>
      <c r="BC34" s="71"/>
      <c r="BD34" s="75"/>
      <c r="BE34" s="75"/>
      <c r="BF34" s="75"/>
      <c r="BG34" s="71"/>
      <c r="BH34" s="71"/>
      <c r="BI34" s="75"/>
      <c r="BJ34" s="75"/>
      <c r="BK34" s="71"/>
      <c r="BL34" s="71"/>
      <c r="BM34" s="75"/>
      <c r="BN34" s="75"/>
      <c r="BO34" s="71"/>
      <c r="BP34" s="71"/>
      <c r="BQ34" s="75"/>
      <c r="BR34" s="75"/>
      <c r="BS34" s="71"/>
      <c r="BT34" s="71"/>
      <c r="BU34" s="75"/>
      <c r="BV34" s="75"/>
      <c r="BW34" s="71"/>
      <c r="BX34" s="71"/>
      <c r="BY34" s="76"/>
      <c r="BZ34" s="76"/>
      <c r="CA34" s="71"/>
      <c r="CB34" s="71"/>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row>
    <row r="35" spans="1:124" s="10" customFormat="1" ht="60" x14ac:dyDescent="0.2">
      <c r="A35" s="67" t="s">
        <v>639</v>
      </c>
      <c r="B35" s="115" t="s">
        <v>638</v>
      </c>
      <c r="C35" s="66" t="s">
        <v>640</v>
      </c>
      <c r="D35" s="104"/>
      <c r="E35" s="305" t="s">
        <v>641</v>
      </c>
      <c r="F35" s="132"/>
      <c r="G35" s="66"/>
      <c r="H35" s="69" t="s">
        <v>113</v>
      </c>
      <c r="I35" s="66" t="s">
        <v>643</v>
      </c>
      <c r="J35" s="66" t="s">
        <v>220</v>
      </c>
      <c r="K35" s="66" t="s">
        <v>221</v>
      </c>
      <c r="L35" s="66" t="s">
        <v>75</v>
      </c>
      <c r="M35" s="316"/>
      <c r="N35" s="71"/>
      <c r="O35" s="71"/>
      <c r="P35" s="103"/>
      <c r="Q35" s="98" t="s">
        <v>644</v>
      </c>
      <c r="R35" s="71"/>
      <c r="S35" s="98" t="s">
        <v>645</v>
      </c>
      <c r="T35" s="105" t="s">
        <v>646</v>
      </c>
      <c r="U35" s="98" t="s">
        <v>647</v>
      </c>
      <c r="V35" s="118" t="s">
        <v>648</v>
      </c>
      <c r="W35" s="98" t="s">
        <v>256</v>
      </c>
      <c r="X35" s="118" t="s">
        <v>649</v>
      </c>
      <c r="Y35" s="106"/>
      <c r="Z35" s="106"/>
      <c r="AA35" s="106"/>
      <c r="AB35" s="106"/>
      <c r="AC35" s="106"/>
      <c r="AD35" s="106"/>
      <c r="AE35" s="106"/>
      <c r="AF35" s="106"/>
      <c r="AG35" s="106"/>
      <c r="AH35" s="106"/>
      <c r="AI35" s="106"/>
      <c r="AJ35" s="103"/>
      <c r="AK35" s="103"/>
      <c r="AL35" s="103"/>
      <c r="AM35" s="103"/>
      <c r="AN35" s="103"/>
      <c r="AO35" s="103"/>
      <c r="AP35" s="103"/>
      <c r="AQ35" s="103"/>
      <c r="AR35" s="103"/>
      <c r="AS35" s="103"/>
      <c r="AT35" s="103"/>
      <c r="AU35" s="103"/>
      <c r="AV35" s="103"/>
      <c r="AW35" s="103"/>
      <c r="AX35" s="103"/>
      <c r="AY35" s="103"/>
      <c r="AZ35" s="103"/>
      <c r="BA35" s="70"/>
      <c r="BB35" s="70"/>
      <c r="BC35" s="70"/>
      <c r="BD35" s="70"/>
      <c r="BE35" s="70"/>
      <c r="BF35" s="70"/>
      <c r="BG35" s="70"/>
      <c r="BH35" s="70"/>
      <c r="BI35" s="75"/>
      <c r="BJ35" s="75"/>
      <c r="BK35" s="71"/>
      <c r="BL35" s="71"/>
      <c r="BM35" s="75"/>
      <c r="BN35" s="75"/>
      <c r="BO35" s="71"/>
      <c r="BP35" s="71"/>
      <c r="BQ35" s="75"/>
      <c r="BR35" s="75"/>
      <c r="BS35" s="71"/>
      <c r="BT35" s="71"/>
      <c r="BU35" s="75"/>
      <c r="BV35" s="75"/>
      <c r="BW35" s="71"/>
      <c r="BX35" s="71"/>
      <c r="BY35" s="76"/>
      <c r="BZ35" s="76"/>
      <c r="CA35" s="71"/>
      <c r="CB35" s="71"/>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row>
    <row r="36" spans="1:124" s="10" customFormat="1" ht="135" x14ac:dyDescent="0.2">
      <c r="A36" s="67" t="s">
        <v>651</v>
      </c>
      <c r="B36" s="115" t="s">
        <v>650</v>
      </c>
      <c r="C36" s="66" t="s">
        <v>652</v>
      </c>
      <c r="D36" s="133"/>
      <c r="E36" s="67" t="s">
        <v>653</v>
      </c>
      <c r="F36" s="132"/>
      <c r="G36" s="66"/>
      <c r="H36" s="69" t="s">
        <v>113</v>
      </c>
      <c r="I36" s="66"/>
      <c r="J36" s="66" t="s">
        <v>232</v>
      </c>
      <c r="K36" s="66"/>
      <c r="L36" s="66" t="s">
        <v>177</v>
      </c>
      <c r="M36" s="316"/>
      <c r="N36" s="71"/>
      <c r="O36" s="71"/>
      <c r="P36" s="98"/>
      <c r="Q36" s="98" t="s">
        <v>654</v>
      </c>
      <c r="R36" s="77"/>
      <c r="S36" s="98" t="s">
        <v>655</v>
      </c>
      <c r="T36" s="137"/>
      <c r="U36" s="98" t="s">
        <v>656</v>
      </c>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70"/>
      <c r="BB36" s="70"/>
      <c r="BC36" s="70"/>
      <c r="BD36" s="70"/>
      <c r="BE36" s="70"/>
      <c r="BF36" s="75"/>
      <c r="BG36" s="71"/>
      <c r="BH36" s="71"/>
      <c r="BI36" s="75"/>
      <c r="BJ36" s="75"/>
      <c r="BK36" s="71"/>
      <c r="BL36" s="71"/>
      <c r="BM36" s="75"/>
      <c r="BN36" s="75"/>
      <c r="BO36" s="71"/>
      <c r="BP36" s="71"/>
      <c r="BQ36" s="75"/>
      <c r="BR36" s="75"/>
      <c r="BS36" s="71"/>
      <c r="BT36" s="71"/>
      <c r="BU36" s="75"/>
      <c r="BV36" s="75"/>
      <c r="BW36" s="71"/>
      <c r="BX36" s="71"/>
      <c r="BY36" s="76"/>
      <c r="BZ36" s="76"/>
      <c r="CA36" s="71"/>
      <c r="CB36" s="71"/>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row>
    <row r="37" spans="1:124" s="10" customFormat="1" ht="409" x14ac:dyDescent="0.2">
      <c r="A37" s="153" t="s">
        <v>687</v>
      </c>
      <c r="B37" s="210" t="s">
        <v>686</v>
      </c>
      <c r="C37" s="139" t="s">
        <v>688</v>
      </c>
      <c r="D37" s="112" t="s">
        <v>699</v>
      </c>
      <c r="E37" s="140" t="s">
        <v>689</v>
      </c>
      <c r="F37" s="141"/>
      <c r="G37" s="139" t="s">
        <v>690</v>
      </c>
      <c r="H37" s="69" t="s">
        <v>113</v>
      </c>
      <c r="I37" s="139" t="s">
        <v>691</v>
      </c>
      <c r="J37" s="139" t="s">
        <v>692</v>
      </c>
      <c r="K37" s="139"/>
      <c r="L37" s="139" t="s">
        <v>693</v>
      </c>
      <c r="M37" s="318" t="s">
        <v>694</v>
      </c>
      <c r="N37" s="63"/>
      <c r="O37" s="63"/>
      <c r="P37" s="77" t="s">
        <v>698</v>
      </c>
      <c r="Q37" s="77" t="s">
        <v>695</v>
      </c>
      <c r="R37" s="77" t="s">
        <v>696</v>
      </c>
      <c r="S37" s="77" t="s">
        <v>697</v>
      </c>
      <c r="T37" s="82"/>
      <c r="U37" s="82" t="s">
        <v>700</v>
      </c>
      <c r="V37" s="83" t="s">
        <v>701</v>
      </c>
      <c r="W37" s="82" t="s">
        <v>702</v>
      </c>
      <c r="X37" s="83" t="s">
        <v>703</v>
      </c>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70"/>
      <c r="BB37" s="70"/>
      <c r="BC37" s="70"/>
      <c r="BD37" s="70"/>
      <c r="BE37" s="75"/>
      <c r="BF37" s="75"/>
      <c r="BG37" s="71"/>
      <c r="BH37" s="71"/>
      <c r="BI37" s="75"/>
      <c r="BJ37" s="75"/>
      <c r="BK37" s="71"/>
      <c r="BL37" s="71"/>
      <c r="BM37" s="75"/>
      <c r="BN37" s="75"/>
      <c r="BO37" s="71"/>
      <c r="BP37" s="71"/>
      <c r="BQ37" s="75"/>
      <c r="BR37" s="75"/>
      <c r="BS37" s="71"/>
      <c r="BT37" s="71"/>
      <c r="BU37" s="75"/>
      <c r="BV37" s="75"/>
      <c r="BW37" s="71"/>
      <c r="BX37" s="71"/>
      <c r="BY37" s="76"/>
      <c r="BZ37" s="76"/>
      <c r="CA37" s="71"/>
      <c r="CB37" s="71"/>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row>
    <row r="38" spans="1:124" s="10" customFormat="1" ht="165" x14ac:dyDescent="0.2">
      <c r="A38" s="67" t="s">
        <v>705</v>
      </c>
      <c r="B38" s="115" t="s">
        <v>704</v>
      </c>
      <c r="C38" s="66" t="s">
        <v>706</v>
      </c>
      <c r="D38" s="60"/>
      <c r="E38" s="67" t="s">
        <v>707</v>
      </c>
      <c r="F38" s="68" t="s">
        <v>708</v>
      </c>
      <c r="G38" s="66"/>
      <c r="H38" s="69" t="s">
        <v>113</v>
      </c>
      <c r="I38" s="66"/>
      <c r="J38" s="66" t="s">
        <v>709</v>
      </c>
      <c r="K38" s="66"/>
      <c r="L38" s="66" t="s">
        <v>177</v>
      </c>
      <c r="M38" s="316"/>
      <c r="N38" s="71"/>
      <c r="O38" s="71"/>
      <c r="P38" s="61"/>
      <c r="Q38" s="61" t="s">
        <v>710</v>
      </c>
      <c r="R38" s="83" t="s">
        <v>178</v>
      </c>
      <c r="S38" s="82" t="s">
        <v>711</v>
      </c>
      <c r="T38" s="83" t="s">
        <v>712</v>
      </c>
      <c r="U38" s="82" t="s">
        <v>713</v>
      </c>
      <c r="V38" s="83" t="s">
        <v>714</v>
      </c>
      <c r="W38" s="82" t="s">
        <v>715</v>
      </c>
      <c r="X38" s="83" t="s">
        <v>716</v>
      </c>
      <c r="Y38" s="61" t="s">
        <v>717</v>
      </c>
      <c r="Z38" s="83" t="s">
        <v>718</v>
      </c>
      <c r="AA38" s="82" t="s">
        <v>719</v>
      </c>
      <c r="AB38" s="83" t="s">
        <v>179</v>
      </c>
      <c r="AC38" s="82" t="s">
        <v>720</v>
      </c>
      <c r="AD38" s="83" t="s">
        <v>721</v>
      </c>
      <c r="AE38" s="82" t="s">
        <v>722</v>
      </c>
      <c r="AF38" s="83" t="s">
        <v>181</v>
      </c>
      <c r="AG38" s="82" t="s">
        <v>723</v>
      </c>
      <c r="AH38" s="46" t="s">
        <v>2592</v>
      </c>
      <c r="AI38" s="82" t="s">
        <v>726</v>
      </c>
      <c r="AJ38" s="83" t="s">
        <v>727</v>
      </c>
      <c r="AK38" s="82" t="s">
        <v>728</v>
      </c>
      <c r="AL38" s="83" t="s">
        <v>729</v>
      </c>
      <c r="AM38" s="82" t="s">
        <v>730</v>
      </c>
      <c r="AN38" s="83" t="s">
        <v>731</v>
      </c>
      <c r="AO38" s="82" t="s">
        <v>732</v>
      </c>
      <c r="AP38" s="46" t="s">
        <v>733</v>
      </c>
      <c r="AQ38" s="82" t="s">
        <v>726</v>
      </c>
      <c r="AR38" s="46" t="s">
        <v>2593</v>
      </c>
      <c r="AS38" s="82" t="s">
        <v>736</v>
      </c>
      <c r="AT38" s="83" t="s">
        <v>737</v>
      </c>
      <c r="AU38" s="82" t="s">
        <v>738</v>
      </c>
      <c r="AV38" s="83" t="s">
        <v>187</v>
      </c>
      <c r="AW38" s="82"/>
      <c r="AX38" s="46"/>
      <c r="AY38" s="70"/>
      <c r="AZ38" s="70"/>
      <c r="BA38" s="82"/>
      <c r="BB38" s="46"/>
      <c r="BC38" s="82"/>
      <c r="BD38" s="46"/>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row>
    <row r="39" spans="1:124" s="10" customFormat="1" ht="60" x14ac:dyDescent="0.2">
      <c r="A39" s="67" t="s">
        <v>748</v>
      </c>
      <c r="B39" s="115" t="s">
        <v>747</v>
      </c>
      <c r="C39" s="66" t="s">
        <v>749</v>
      </c>
      <c r="D39" s="133"/>
      <c r="E39" s="67" t="s">
        <v>750</v>
      </c>
      <c r="F39" s="132"/>
      <c r="G39" s="66" t="s">
        <v>751</v>
      </c>
      <c r="H39" s="69" t="s">
        <v>113</v>
      </c>
      <c r="I39" s="66"/>
      <c r="J39" s="66" t="s">
        <v>232</v>
      </c>
      <c r="K39" s="66"/>
      <c r="L39" s="66" t="s">
        <v>177</v>
      </c>
      <c r="M39" s="316"/>
      <c r="N39" s="71"/>
      <c r="O39" s="71"/>
      <c r="P39" s="98"/>
      <c r="Q39" s="98" t="s">
        <v>752</v>
      </c>
      <c r="R39" s="77"/>
      <c r="S39" s="98" t="s">
        <v>753</v>
      </c>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70"/>
      <c r="BB39" s="70"/>
      <c r="BC39" s="70"/>
      <c r="BD39" s="75"/>
      <c r="BE39" s="75"/>
      <c r="BF39" s="75"/>
      <c r="BG39" s="71"/>
      <c r="BH39" s="71"/>
      <c r="BI39" s="75"/>
      <c r="BJ39" s="75"/>
      <c r="BK39" s="71"/>
      <c r="BL39" s="71"/>
      <c r="BM39" s="75"/>
      <c r="BN39" s="75"/>
      <c r="BO39" s="71"/>
      <c r="BP39" s="71"/>
      <c r="BQ39" s="75"/>
      <c r="BR39" s="75"/>
      <c r="BS39" s="71"/>
      <c r="BT39" s="71"/>
      <c r="BU39" s="75"/>
      <c r="BV39" s="75"/>
      <c r="BW39" s="71"/>
      <c r="BX39" s="71"/>
      <c r="BY39" s="76"/>
      <c r="BZ39" s="76"/>
      <c r="CA39" s="71"/>
      <c r="CB39" s="71"/>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row>
    <row r="40" spans="1:124" s="10" customFormat="1" ht="409" x14ac:dyDescent="0.2">
      <c r="A40" s="67" t="s">
        <v>755</v>
      </c>
      <c r="B40" s="115" t="s">
        <v>754</v>
      </c>
      <c r="C40" s="66" t="s">
        <v>756</v>
      </c>
      <c r="D40" s="60"/>
      <c r="E40" s="305" t="s">
        <v>757</v>
      </c>
      <c r="F40" s="68" t="s">
        <v>758</v>
      </c>
      <c r="G40" s="66" t="s">
        <v>759</v>
      </c>
      <c r="H40" s="69" t="s">
        <v>113</v>
      </c>
      <c r="I40" s="66"/>
      <c r="J40" s="66" t="s">
        <v>760</v>
      </c>
      <c r="K40" s="66"/>
      <c r="L40" s="66" t="s">
        <v>309</v>
      </c>
      <c r="M40" s="316"/>
      <c r="N40" s="71"/>
      <c r="O40" s="71"/>
      <c r="P40" s="66" t="s">
        <v>761</v>
      </c>
      <c r="Q40" s="82" t="s">
        <v>762</v>
      </c>
      <c r="R40" s="46" t="s">
        <v>2594</v>
      </c>
      <c r="S40" s="61" t="s">
        <v>763</v>
      </c>
      <c r="T40" s="83" t="s">
        <v>764</v>
      </c>
      <c r="U40" s="82" t="s">
        <v>765</v>
      </c>
      <c r="V40" s="83" t="s">
        <v>766</v>
      </c>
      <c r="W40" s="82" t="s">
        <v>767</v>
      </c>
      <c r="X40" s="46" t="s">
        <v>768</v>
      </c>
      <c r="Y40" s="82" t="s">
        <v>769</v>
      </c>
      <c r="Z40" s="83" t="s">
        <v>770</v>
      </c>
      <c r="AA40" s="82" t="s">
        <v>771</v>
      </c>
      <c r="AB40" s="83" t="s">
        <v>772</v>
      </c>
      <c r="AC40" s="82" t="s">
        <v>773</v>
      </c>
      <c r="AD40" s="83" t="s">
        <v>774</v>
      </c>
      <c r="AE40" s="82" t="s">
        <v>775</v>
      </c>
      <c r="AF40" s="83" t="s">
        <v>776</v>
      </c>
      <c r="AG40" s="98" t="s">
        <v>777</v>
      </c>
      <c r="AH40" s="75"/>
      <c r="AI40" s="98" t="s">
        <v>778</v>
      </c>
      <c r="AJ40" s="75"/>
      <c r="AK40" s="98" t="s">
        <v>779</v>
      </c>
      <c r="AL40" s="75"/>
      <c r="AM40" s="98" t="s">
        <v>780</v>
      </c>
      <c r="AN40" s="70"/>
      <c r="AO40" s="61"/>
      <c r="AP40" s="46"/>
      <c r="AQ40" s="82"/>
      <c r="AR40" s="46"/>
      <c r="AS40" s="82"/>
      <c r="AT40" s="46"/>
      <c r="AU40" s="70"/>
      <c r="AV40" s="70"/>
      <c r="AW40" s="61"/>
      <c r="AX40" s="46"/>
      <c r="AY40" s="61"/>
      <c r="AZ40" s="46"/>
      <c r="BA40" s="82"/>
      <c r="BB40" s="46"/>
      <c r="BC40" s="70"/>
      <c r="BD40" s="70"/>
      <c r="BE40" s="82"/>
      <c r="BF40" s="46"/>
      <c r="BG40" s="82"/>
      <c r="BH40" s="46"/>
      <c r="BI40" s="82"/>
      <c r="BJ40" s="46"/>
      <c r="BK40" s="82"/>
      <c r="BL40" s="46"/>
      <c r="BM40" s="61"/>
      <c r="BN40" s="46"/>
      <c r="BO40" s="70"/>
      <c r="BP40" s="70"/>
      <c r="BQ40" s="70"/>
      <c r="BR40" s="70"/>
      <c r="BS40" s="70"/>
      <c r="BT40" s="70"/>
      <c r="BU40" s="70"/>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5"/>
    </row>
    <row r="41" spans="1:124" s="10" customFormat="1" ht="90" x14ac:dyDescent="0.2">
      <c r="A41" s="67" t="s">
        <v>782</v>
      </c>
      <c r="B41" s="115" t="s">
        <v>781</v>
      </c>
      <c r="C41" s="66" t="s">
        <v>364</v>
      </c>
      <c r="D41" s="104"/>
      <c r="E41" s="305" t="s">
        <v>783</v>
      </c>
      <c r="F41" s="68"/>
      <c r="G41" s="66"/>
      <c r="H41" s="69" t="s">
        <v>113</v>
      </c>
      <c r="I41" s="66"/>
      <c r="J41" s="66" t="s">
        <v>784</v>
      </c>
      <c r="K41" s="66" t="s">
        <v>128</v>
      </c>
      <c r="L41" s="66" t="s">
        <v>75</v>
      </c>
      <c r="M41" s="316" t="s">
        <v>785</v>
      </c>
      <c r="N41" s="71"/>
      <c r="O41" s="71"/>
      <c r="P41" s="77" t="s">
        <v>786</v>
      </c>
      <c r="Q41" s="106"/>
      <c r="R41" s="106"/>
      <c r="S41" s="106"/>
      <c r="T41" s="106"/>
      <c r="U41" s="106"/>
      <c r="V41" s="106"/>
      <c r="W41" s="106"/>
      <c r="X41" s="106"/>
      <c r="Y41" s="106"/>
      <c r="Z41" s="106"/>
      <c r="AA41" s="106"/>
      <c r="AB41" s="106"/>
      <c r="AC41" s="106"/>
      <c r="AD41" s="106"/>
      <c r="AE41" s="106"/>
      <c r="AF41" s="106"/>
      <c r="AG41" s="106"/>
      <c r="AH41" s="106"/>
      <c r="AI41" s="106"/>
      <c r="AJ41" s="103"/>
      <c r="AK41" s="103"/>
      <c r="AL41" s="103"/>
      <c r="AM41" s="103"/>
      <c r="AN41" s="103"/>
      <c r="AO41" s="103"/>
      <c r="AP41" s="103"/>
      <c r="AQ41" s="103"/>
      <c r="AR41" s="103"/>
      <c r="AS41" s="103"/>
      <c r="AT41" s="103"/>
      <c r="AU41" s="103"/>
      <c r="AV41" s="103"/>
      <c r="AW41" s="103"/>
      <c r="AX41" s="103"/>
      <c r="AY41" s="103"/>
      <c r="AZ41" s="103"/>
      <c r="BA41" s="98"/>
      <c r="BB41" s="71"/>
      <c r="BC41" s="98" t="s">
        <v>788</v>
      </c>
      <c r="BD41" s="118" t="s">
        <v>789</v>
      </c>
      <c r="BE41" s="75"/>
      <c r="BF41" s="75"/>
      <c r="BG41" s="71"/>
      <c r="BH41" s="71"/>
      <c r="BI41" s="75"/>
      <c r="BJ41" s="75"/>
      <c r="BK41" s="71"/>
      <c r="BL41" s="71"/>
      <c r="BM41" s="75"/>
      <c r="BN41" s="75"/>
      <c r="BO41" s="71"/>
      <c r="BP41" s="71"/>
      <c r="BQ41" s="75"/>
      <c r="BR41" s="75"/>
      <c r="BS41" s="71"/>
      <c r="BT41" s="71"/>
      <c r="BU41" s="75"/>
      <c r="BV41" s="75"/>
      <c r="BW41" s="71"/>
      <c r="BX41" s="71"/>
      <c r="BY41" s="76"/>
      <c r="BZ41" s="76"/>
      <c r="CA41" s="71"/>
      <c r="CB41" s="71"/>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row>
    <row r="42" spans="1:124" s="10" customFormat="1" ht="285" x14ac:dyDescent="0.2">
      <c r="A42" s="67" t="s">
        <v>791</v>
      </c>
      <c r="B42" s="115" t="s">
        <v>790</v>
      </c>
      <c r="C42" s="66" t="s">
        <v>194</v>
      </c>
      <c r="D42" s="148"/>
      <c r="E42" s="67" t="s">
        <v>792</v>
      </c>
      <c r="F42" s="68"/>
      <c r="G42" s="66" t="s">
        <v>793</v>
      </c>
      <c r="H42" s="69" t="s">
        <v>113</v>
      </c>
      <c r="I42" s="66"/>
      <c r="J42" s="66" t="s">
        <v>794</v>
      </c>
      <c r="K42" s="66" t="s">
        <v>128</v>
      </c>
      <c r="L42" s="66" t="s">
        <v>75</v>
      </c>
      <c r="M42" s="316"/>
      <c r="N42" s="71"/>
      <c r="O42" s="71"/>
      <c r="P42" s="61"/>
      <c r="Q42" s="77" t="s">
        <v>795</v>
      </c>
      <c r="R42" s="77" t="s">
        <v>796</v>
      </c>
      <c r="S42" s="77" t="s">
        <v>797</v>
      </c>
      <c r="T42" s="61" t="s">
        <v>799</v>
      </c>
      <c r="U42" s="62" t="s">
        <v>800</v>
      </c>
      <c r="V42" s="61" t="s">
        <v>801</v>
      </c>
      <c r="W42" s="62" t="s">
        <v>802</v>
      </c>
      <c r="X42" s="61" t="s">
        <v>803</v>
      </c>
      <c r="Y42" s="62" t="s">
        <v>804</v>
      </c>
      <c r="Z42" s="61" t="s">
        <v>805</v>
      </c>
      <c r="AA42" s="62" t="s">
        <v>806</v>
      </c>
      <c r="AB42" s="61" t="s">
        <v>807</v>
      </c>
      <c r="AC42" s="62" t="s">
        <v>808</v>
      </c>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K42" s="71"/>
      <c r="BL42" s="71"/>
      <c r="BM42" s="75"/>
      <c r="BN42" s="75"/>
      <c r="BO42" s="71"/>
      <c r="BP42" s="71"/>
      <c r="BQ42" s="75"/>
      <c r="BR42" s="75"/>
      <c r="BS42" s="71"/>
      <c r="BT42" s="71"/>
      <c r="BU42" s="75"/>
      <c r="BV42" s="75"/>
      <c r="BW42" s="71"/>
      <c r="BX42" s="71"/>
      <c r="BY42" s="76"/>
      <c r="BZ42" s="76"/>
      <c r="CA42" s="71"/>
      <c r="CB42" s="71"/>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row>
    <row r="43" spans="1:124" s="10" customFormat="1" ht="60" x14ac:dyDescent="0.2">
      <c r="A43" s="67" t="s">
        <v>810</v>
      </c>
      <c r="B43" s="115" t="s">
        <v>809</v>
      </c>
      <c r="C43" s="66" t="s">
        <v>811</v>
      </c>
      <c r="D43" s="60"/>
      <c r="E43" s="67" t="s">
        <v>812</v>
      </c>
      <c r="F43" s="68" t="s">
        <v>813</v>
      </c>
      <c r="G43" s="66"/>
      <c r="H43" s="69" t="s">
        <v>113</v>
      </c>
      <c r="I43" s="66"/>
      <c r="J43" s="66" t="s">
        <v>232</v>
      </c>
      <c r="K43" s="66"/>
      <c r="L43" s="66" t="s">
        <v>177</v>
      </c>
      <c r="M43" s="316"/>
      <c r="N43" s="71"/>
      <c r="O43" s="71"/>
      <c r="P43" s="82"/>
      <c r="Q43" s="82" t="s">
        <v>814</v>
      </c>
      <c r="R43" s="83" t="s">
        <v>815</v>
      </c>
      <c r="S43" s="74" t="s">
        <v>816</v>
      </c>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D43" s="75"/>
      <c r="BE43" s="75"/>
      <c r="BF43" s="75"/>
      <c r="BG43" s="71"/>
      <c r="BH43" s="71"/>
      <c r="BI43" s="75"/>
      <c r="BJ43" s="75"/>
      <c r="BK43" s="71"/>
      <c r="BL43" s="71"/>
      <c r="BM43" s="75"/>
      <c r="BN43" s="75"/>
      <c r="BO43" s="71"/>
      <c r="BP43" s="71"/>
      <c r="BQ43" s="75"/>
      <c r="BR43" s="75"/>
      <c r="BS43" s="71"/>
      <c r="BT43" s="71"/>
      <c r="BU43" s="75"/>
      <c r="BV43" s="75"/>
      <c r="BW43" s="71"/>
      <c r="BX43" s="71"/>
      <c r="BY43" s="76"/>
      <c r="BZ43" s="76"/>
      <c r="CA43" s="71"/>
      <c r="CB43" s="71"/>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row>
    <row r="44" spans="1:124" s="10" customFormat="1" ht="120" x14ac:dyDescent="0.2">
      <c r="A44" s="67" t="s">
        <v>818</v>
      </c>
      <c r="B44" s="115" t="s">
        <v>817</v>
      </c>
      <c r="C44" s="66" t="s">
        <v>819</v>
      </c>
      <c r="D44" s="155"/>
      <c r="E44" s="67" t="s">
        <v>820</v>
      </c>
      <c r="F44" s="68" t="s">
        <v>821</v>
      </c>
      <c r="G44" s="66" t="s">
        <v>822</v>
      </c>
      <c r="H44" s="69" t="s">
        <v>113</v>
      </c>
      <c r="I44" s="66"/>
      <c r="J44" s="66" t="s">
        <v>333</v>
      </c>
      <c r="K44" s="66"/>
      <c r="L44" s="66" t="s">
        <v>177</v>
      </c>
      <c r="M44" s="316"/>
      <c r="N44" s="71"/>
      <c r="O44" s="71"/>
      <c r="P44" s="154"/>
      <c r="Q44" s="82" t="s">
        <v>823</v>
      </c>
      <c r="R44" s="83" t="s">
        <v>824</v>
      </c>
      <c r="S44" s="82" t="s">
        <v>825</v>
      </c>
      <c r="T44" s="83" t="s">
        <v>826</v>
      </c>
      <c r="U44" s="82" t="s">
        <v>825</v>
      </c>
      <c r="V44" s="83" t="s">
        <v>827</v>
      </c>
      <c r="W44" s="82" t="s">
        <v>828</v>
      </c>
      <c r="X44" s="83" t="s">
        <v>829</v>
      </c>
      <c r="Y44" s="82" t="s">
        <v>830</v>
      </c>
      <c r="Z44" s="83" t="s">
        <v>831</v>
      </c>
      <c r="AA44" s="98" t="s">
        <v>832</v>
      </c>
      <c r="AB44" s="77"/>
      <c r="AC44" s="98" t="s">
        <v>833</v>
      </c>
      <c r="AD44" s="75"/>
      <c r="AE44" s="71"/>
      <c r="AF44" s="71"/>
      <c r="AG44" s="75"/>
      <c r="AH44" s="75"/>
      <c r="AI44" s="71"/>
      <c r="AJ44" s="71"/>
      <c r="AK44" s="75"/>
      <c r="AL44" s="75"/>
      <c r="AM44" s="71"/>
      <c r="AN44" s="154"/>
      <c r="AO44" s="154"/>
      <c r="AP44" s="154"/>
      <c r="AQ44" s="154"/>
      <c r="AR44" s="154"/>
      <c r="AS44" s="154"/>
      <c r="AT44" s="154"/>
      <c r="AU44" s="154"/>
      <c r="AV44" s="154"/>
      <c r="AW44" s="154"/>
      <c r="AX44" s="154"/>
      <c r="AY44" s="154"/>
      <c r="AZ44" s="154"/>
      <c r="BX44" s="71"/>
      <c r="BY44" s="76"/>
      <c r="BZ44" s="76"/>
      <c r="CA44" s="71"/>
      <c r="CB44" s="71"/>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row>
    <row r="45" spans="1:124" s="10" customFormat="1" ht="48" x14ac:dyDescent="0.2">
      <c r="A45" s="67" t="s">
        <v>835</v>
      </c>
      <c r="B45" s="115" t="s">
        <v>834</v>
      </c>
      <c r="C45" s="66" t="s">
        <v>811</v>
      </c>
      <c r="D45" s="104"/>
      <c r="E45" s="67" t="s">
        <v>401</v>
      </c>
      <c r="F45" s="68" t="s">
        <v>402</v>
      </c>
      <c r="G45" s="66" t="s">
        <v>403</v>
      </c>
      <c r="H45" s="69" t="s">
        <v>113</v>
      </c>
      <c r="I45" s="66"/>
      <c r="J45" s="66" t="s">
        <v>404</v>
      </c>
      <c r="K45" s="66" t="s">
        <v>405</v>
      </c>
      <c r="L45" s="66" t="s">
        <v>75</v>
      </c>
      <c r="M45" s="316"/>
      <c r="N45" s="71"/>
      <c r="O45" s="71"/>
      <c r="P45" s="103"/>
      <c r="Q45" s="98" t="s">
        <v>647</v>
      </c>
      <c r="R45" s="118" t="s">
        <v>837</v>
      </c>
      <c r="S45" s="98" t="s">
        <v>256</v>
      </c>
      <c r="T45" s="118" t="s">
        <v>838</v>
      </c>
      <c r="U45" s="106"/>
      <c r="V45" s="106"/>
      <c r="W45" s="106"/>
      <c r="X45" s="106"/>
      <c r="Y45" s="106"/>
      <c r="Z45" s="106"/>
      <c r="AA45" s="106"/>
      <c r="AB45" s="106"/>
      <c r="AC45" s="106"/>
      <c r="AD45" s="106"/>
      <c r="AE45" s="106"/>
      <c r="AF45" s="106"/>
      <c r="AG45" s="106"/>
      <c r="AH45" s="106"/>
      <c r="AI45" s="106"/>
      <c r="AJ45" s="103"/>
      <c r="AK45" s="103"/>
      <c r="AL45" s="103"/>
      <c r="AM45" s="103"/>
      <c r="AN45" s="103"/>
      <c r="AO45" s="103"/>
      <c r="AP45" s="103"/>
      <c r="AQ45" s="103"/>
      <c r="AR45" s="103"/>
      <c r="AS45" s="103"/>
      <c r="AT45" s="103"/>
      <c r="AU45" s="103"/>
      <c r="AV45" s="103"/>
      <c r="AW45" s="103"/>
      <c r="AX45" s="103"/>
      <c r="AY45" s="103"/>
      <c r="AZ45" s="103"/>
      <c r="BA45" s="98"/>
      <c r="BB45" s="71"/>
      <c r="BG45" s="71"/>
      <c r="BH45" s="71"/>
      <c r="BI45" s="75"/>
      <c r="BJ45" s="75"/>
      <c r="BK45" s="71"/>
      <c r="BL45" s="71"/>
      <c r="BM45" s="75"/>
      <c r="BN45" s="75"/>
      <c r="BO45" s="71"/>
      <c r="BP45" s="71"/>
      <c r="BQ45" s="75"/>
      <c r="BR45" s="75"/>
      <c r="BS45" s="71"/>
      <c r="BT45" s="71"/>
      <c r="BU45" s="75"/>
      <c r="BV45" s="75"/>
      <c r="BW45" s="71"/>
      <c r="BX45" s="71"/>
      <c r="BY45" s="76"/>
      <c r="BZ45" s="76"/>
      <c r="CA45" s="71"/>
      <c r="CB45" s="71"/>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row>
    <row r="46" spans="1:124" s="10" customFormat="1" ht="270" x14ac:dyDescent="0.2">
      <c r="A46" s="67" t="s">
        <v>840</v>
      </c>
      <c r="B46" s="115" t="s">
        <v>839</v>
      </c>
      <c r="C46" s="66" t="s">
        <v>320</v>
      </c>
      <c r="D46" s="60"/>
      <c r="E46" s="305" t="s">
        <v>841</v>
      </c>
      <c r="F46" s="132"/>
      <c r="G46" s="66"/>
      <c r="H46" s="69" t="s">
        <v>113</v>
      </c>
      <c r="I46" s="66"/>
      <c r="J46" s="66" t="s">
        <v>329</v>
      </c>
      <c r="K46" s="66" t="s">
        <v>662</v>
      </c>
      <c r="L46" s="66" t="s">
        <v>75</v>
      </c>
      <c r="M46" s="316" t="s">
        <v>842</v>
      </c>
      <c r="N46" s="71"/>
      <c r="O46" s="71"/>
      <c r="P46" s="61"/>
      <c r="Q46" s="61" t="s">
        <v>843</v>
      </c>
      <c r="R46" s="62" t="s">
        <v>844</v>
      </c>
      <c r="S46" s="61" t="s">
        <v>845</v>
      </c>
      <c r="T46" s="62" t="s">
        <v>846</v>
      </c>
      <c r="U46" s="61" t="s">
        <v>847</v>
      </c>
      <c r="V46" s="62" t="s">
        <v>848</v>
      </c>
      <c r="W46" s="61" t="s">
        <v>849</v>
      </c>
      <c r="X46" s="62" t="s">
        <v>850</v>
      </c>
      <c r="Y46" s="61" t="s">
        <v>851</v>
      </c>
      <c r="Z46" s="62" t="s">
        <v>852</v>
      </c>
      <c r="AA46" s="61" t="s">
        <v>853</v>
      </c>
      <c r="AB46" s="62" t="s">
        <v>854</v>
      </c>
      <c r="AC46" s="61" t="s">
        <v>855</v>
      </c>
      <c r="AD46" s="62" t="s">
        <v>856</v>
      </c>
      <c r="AE46" s="61" t="s">
        <v>857</v>
      </c>
      <c r="AF46" s="62" t="s">
        <v>858</v>
      </c>
      <c r="AG46" s="82" t="s">
        <v>859</v>
      </c>
      <c r="AH46" s="62" t="s">
        <v>860</v>
      </c>
      <c r="AI46" s="61" t="s">
        <v>861</v>
      </c>
      <c r="AJ46" s="62" t="s">
        <v>862</v>
      </c>
      <c r="AK46" s="61" t="s">
        <v>863</v>
      </c>
      <c r="AL46" s="62" t="s">
        <v>864</v>
      </c>
      <c r="AM46" s="61" t="s">
        <v>865</v>
      </c>
      <c r="AN46" s="62" t="s">
        <v>866</v>
      </c>
      <c r="AO46" s="61" t="s">
        <v>867</v>
      </c>
      <c r="AP46" s="62" t="s">
        <v>868</v>
      </c>
      <c r="AQ46" s="61" t="s">
        <v>869</v>
      </c>
      <c r="AR46" s="62" t="s">
        <v>870</v>
      </c>
      <c r="AS46" s="61" t="s">
        <v>871</v>
      </c>
      <c r="AT46" s="62" t="s">
        <v>872</v>
      </c>
      <c r="AU46" s="98" t="s">
        <v>873</v>
      </c>
      <c r="AV46" s="98"/>
      <c r="AW46" s="130" t="s">
        <v>874</v>
      </c>
      <c r="AX46" s="156" t="s">
        <v>87</v>
      </c>
      <c r="AY46" s="75"/>
      <c r="AZ46" s="75"/>
      <c r="BA46" s="75"/>
      <c r="BB46" s="75"/>
      <c r="BC46" s="75"/>
      <c r="BD46" s="75"/>
      <c r="BE46" s="75"/>
      <c r="BF46" s="75"/>
      <c r="BG46" s="75"/>
      <c r="BH46" s="75"/>
      <c r="BI46" s="75"/>
      <c r="BJ46" s="75"/>
      <c r="BK46" s="75"/>
      <c r="BL46" s="75"/>
      <c r="BM46" s="75"/>
      <c r="BN46" s="75"/>
      <c r="CY46" s="75"/>
      <c r="CZ46" s="75"/>
      <c r="DA46" s="75"/>
      <c r="DB46" s="75"/>
      <c r="DC46" s="75"/>
      <c r="DD46" s="75"/>
      <c r="DE46" s="75"/>
      <c r="DF46" s="75"/>
      <c r="DG46" s="75"/>
      <c r="DH46" s="75"/>
      <c r="DI46" s="75"/>
      <c r="DJ46" s="75"/>
      <c r="DK46" s="75"/>
      <c r="DL46" s="75"/>
      <c r="DM46" s="75"/>
      <c r="DN46" s="75"/>
      <c r="DO46" s="75"/>
      <c r="DP46" s="75"/>
      <c r="DQ46" s="75"/>
      <c r="DR46" s="75"/>
      <c r="DS46" s="75"/>
      <c r="DT46" s="75"/>
    </row>
    <row r="47" spans="1:124" s="10" customFormat="1" ht="64" x14ac:dyDescent="0.2">
      <c r="A47" s="67" t="s">
        <v>875</v>
      </c>
      <c r="B47" s="115" t="s">
        <v>361</v>
      </c>
      <c r="C47" s="66"/>
      <c r="D47" s="133"/>
      <c r="E47" s="305" t="s">
        <v>876</v>
      </c>
      <c r="F47" s="68" t="s">
        <v>877</v>
      </c>
      <c r="G47" s="66"/>
      <c r="H47" s="69" t="s">
        <v>113</v>
      </c>
      <c r="I47" s="66"/>
      <c r="J47" s="66" t="s">
        <v>709</v>
      </c>
      <c r="K47" s="66"/>
      <c r="L47" s="66" t="s">
        <v>177</v>
      </c>
      <c r="M47" s="316"/>
      <c r="N47" s="71"/>
      <c r="O47" s="71"/>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71"/>
      <c r="BC47" s="71"/>
      <c r="BD47" s="75"/>
      <c r="BE47" s="75"/>
      <c r="BF47" s="75"/>
      <c r="BG47" s="70"/>
      <c r="BH47" s="71"/>
      <c r="BI47" s="75"/>
      <c r="BJ47" s="75"/>
      <c r="BK47" s="71"/>
      <c r="BL47" s="71"/>
      <c r="BM47" s="75"/>
      <c r="BN47" s="75"/>
      <c r="BO47" s="71"/>
      <c r="BP47" s="71"/>
      <c r="BQ47" s="75"/>
      <c r="BR47" s="75"/>
      <c r="BS47" s="71"/>
      <c r="BT47" s="71"/>
      <c r="BU47" s="75"/>
      <c r="BV47" s="75"/>
      <c r="BW47" s="71"/>
      <c r="BX47" s="71"/>
      <c r="BY47" s="76"/>
      <c r="BZ47" s="76"/>
      <c r="CA47" s="71"/>
      <c r="CB47" s="71"/>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row>
    <row r="48" spans="1:124" s="10" customFormat="1" ht="45" x14ac:dyDescent="0.2">
      <c r="A48" s="67" t="s">
        <v>880</v>
      </c>
      <c r="B48" s="115" t="s">
        <v>879</v>
      </c>
      <c r="C48" s="66" t="s">
        <v>881</v>
      </c>
      <c r="D48" s="133"/>
      <c r="E48" s="67" t="s">
        <v>882</v>
      </c>
      <c r="F48" s="132"/>
      <c r="G48" s="66"/>
      <c r="H48" s="69" t="s">
        <v>113</v>
      </c>
      <c r="I48" s="66"/>
      <c r="J48" s="66" t="s">
        <v>883</v>
      </c>
      <c r="K48" s="66"/>
      <c r="L48" s="66" t="s">
        <v>884</v>
      </c>
      <c r="M48" s="316"/>
      <c r="N48" s="71"/>
      <c r="O48" s="71"/>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71"/>
      <c r="BC48" s="71"/>
      <c r="BD48" s="75"/>
      <c r="BE48" s="75"/>
      <c r="BF48" s="75"/>
      <c r="BG48" s="71"/>
      <c r="BH48" s="71"/>
      <c r="BI48" s="75"/>
      <c r="BJ48" s="75"/>
      <c r="BK48" s="71"/>
      <c r="BL48" s="71"/>
      <c r="BM48" s="75"/>
      <c r="BN48" s="75"/>
      <c r="BO48" s="71"/>
      <c r="BP48" s="71"/>
      <c r="BQ48" s="75"/>
      <c r="BR48" s="75"/>
      <c r="BS48" s="71"/>
      <c r="BT48" s="71"/>
      <c r="BU48" s="75"/>
      <c r="BV48" s="75"/>
      <c r="BW48" s="71"/>
      <c r="BX48" s="71"/>
      <c r="BY48" s="76"/>
      <c r="BZ48" s="76"/>
      <c r="CA48" s="71"/>
      <c r="CB48" s="71"/>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row>
    <row r="49" spans="1:124" s="22" customFormat="1" ht="195" x14ac:dyDescent="0.2">
      <c r="A49" s="229" t="s">
        <v>887</v>
      </c>
      <c r="B49" s="115" t="s">
        <v>886</v>
      </c>
      <c r="C49" s="115" t="s">
        <v>888</v>
      </c>
      <c r="D49" s="104"/>
      <c r="E49" s="229" t="s">
        <v>889</v>
      </c>
      <c r="F49" s="207"/>
      <c r="G49" s="115" t="s">
        <v>890</v>
      </c>
      <c r="H49" s="230" t="s">
        <v>113</v>
      </c>
      <c r="I49" s="115"/>
      <c r="J49" s="115" t="s">
        <v>891</v>
      </c>
      <c r="K49" s="115" t="s">
        <v>128</v>
      </c>
      <c r="L49" s="115" t="s">
        <v>75</v>
      </c>
      <c r="M49" s="316"/>
      <c r="N49" s="104"/>
      <c r="O49" s="104"/>
      <c r="P49" s="104"/>
      <c r="Q49" s="163" t="s">
        <v>892</v>
      </c>
      <c r="R49" s="263" t="s">
        <v>87</v>
      </c>
      <c r="S49" s="201"/>
      <c r="T49" s="201"/>
      <c r="U49" s="201"/>
      <c r="V49" s="201"/>
      <c r="W49" s="201"/>
      <c r="X49" s="201"/>
      <c r="Y49" s="201"/>
      <c r="Z49" s="201"/>
      <c r="AA49" s="201"/>
      <c r="AB49" s="201"/>
      <c r="AC49" s="201"/>
      <c r="AD49" s="201"/>
      <c r="AE49" s="201"/>
      <c r="AF49" s="201"/>
      <c r="AG49" s="201"/>
      <c r="AH49" s="201"/>
      <c r="AI49" s="201"/>
      <c r="AJ49" s="104"/>
      <c r="AK49" s="104"/>
      <c r="AL49" s="104"/>
      <c r="AM49" s="104"/>
      <c r="AN49" s="104"/>
      <c r="AO49" s="104"/>
      <c r="AP49" s="104"/>
      <c r="AQ49" s="104"/>
      <c r="AR49" s="104"/>
      <c r="AS49" s="104"/>
      <c r="AT49" s="104"/>
      <c r="AU49" s="104"/>
      <c r="AV49" s="104"/>
      <c r="AW49" s="104"/>
      <c r="AX49" s="104"/>
      <c r="AY49" s="104"/>
      <c r="AZ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row>
    <row r="50" spans="1:124" s="22" customFormat="1" ht="409" x14ac:dyDescent="0.2">
      <c r="A50" s="228" t="s">
        <v>894</v>
      </c>
      <c r="B50" s="112" t="s">
        <v>893</v>
      </c>
      <c r="C50" s="112" t="s">
        <v>194</v>
      </c>
      <c r="D50" s="148" t="s">
        <v>932</v>
      </c>
      <c r="E50" s="228" t="s">
        <v>895</v>
      </c>
      <c r="F50" s="208" t="s">
        <v>895</v>
      </c>
      <c r="G50" s="112" t="s">
        <v>896</v>
      </c>
      <c r="H50" s="230" t="s">
        <v>113</v>
      </c>
      <c r="I50" s="112"/>
      <c r="J50" s="112" t="s">
        <v>114</v>
      </c>
      <c r="K50" s="112" t="s">
        <v>115</v>
      </c>
      <c r="L50" s="112" t="s">
        <v>75</v>
      </c>
      <c r="M50" s="317" t="s">
        <v>897</v>
      </c>
      <c r="N50" s="112"/>
      <c r="O50" s="112"/>
      <c r="P50" s="112" t="s">
        <v>931</v>
      </c>
      <c r="Q50" s="112" t="s">
        <v>898</v>
      </c>
      <c r="R50" s="112" t="s">
        <v>899</v>
      </c>
      <c r="S50" s="112" t="s">
        <v>900</v>
      </c>
      <c r="T50" s="112" t="s">
        <v>901</v>
      </c>
      <c r="U50" s="112" t="s">
        <v>902</v>
      </c>
      <c r="V50" s="112" t="s">
        <v>903</v>
      </c>
      <c r="W50" s="112" t="s">
        <v>904</v>
      </c>
      <c r="X50" s="112" t="s">
        <v>905</v>
      </c>
      <c r="Y50" s="201"/>
      <c r="Z50" s="112" t="s">
        <v>906</v>
      </c>
      <c r="AA50" s="112" t="s">
        <v>907</v>
      </c>
      <c r="AB50" s="112" t="s">
        <v>908</v>
      </c>
      <c r="AC50" s="112" t="s">
        <v>909</v>
      </c>
      <c r="AD50" s="112" t="s">
        <v>910</v>
      </c>
      <c r="AE50" s="112" t="s">
        <v>911</v>
      </c>
      <c r="AF50" s="112" t="s">
        <v>912</v>
      </c>
      <c r="AG50" s="112" t="s">
        <v>913</v>
      </c>
      <c r="AH50" s="112" t="s">
        <v>914</v>
      </c>
      <c r="AI50" s="112" t="s">
        <v>915</v>
      </c>
      <c r="AJ50" s="112" t="s">
        <v>916</v>
      </c>
      <c r="AK50" s="112" t="s">
        <v>917</v>
      </c>
      <c r="AL50" s="112" t="s">
        <v>918</v>
      </c>
      <c r="AM50" s="112" t="s">
        <v>919</v>
      </c>
      <c r="AN50" s="112" t="s">
        <v>920</v>
      </c>
      <c r="AO50" s="112" t="s">
        <v>921</v>
      </c>
      <c r="AP50" s="112" t="s">
        <v>922</v>
      </c>
      <c r="AQ50" s="112" t="s">
        <v>923</v>
      </c>
      <c r="AR50" s="112" t="s">
        <v>924</v>
      </c>
      <c r="AS50" s="112" t="s">
        <v>925</v>
      </c>
      <c r="AT50" s="112" t="s">
        <v>926</v>
      </c>
      <c r="AU50" s="112" t="s">
        <v>927</v>
      </c>
      <c r="AV50" s="112" t="s">
        <v>928</v>
      </c>
      <c r="AW50" s="112" t="s">
        <v>929</v>
      </c>
      <c r="AX50" s="112"/>
      <c r="AY50" s="112" t="s">
        <v>930</v>
      </c>
      <c r="AZ50" s="112"/>
      <c r="BA50" s="112" t="s">
        <v>933</v>
      </c>
      <c r="BB50" s="282" t="s">
        <v>934</v>
      </c>
      <c r="BC50" s="112" t="s">
        <v>935</v>
      </c>
      <c r="BD50" s="282" t="s">
        <v>936</v>
      </c>
      <c r="BE50" s="112" t="s">
        <v>937</v>
      </c>
      <c r="BF50" s="282" t="s">
        <v>87</v>
      </c>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row>
    <row r="51" spans="1:124" s="22" customFormat="1" ht="210" x14ac:dyDescent="0.2">
      <c r="A51" s="229" t="s">
        <v>939</v>
      </c>
      <c r="B51" s="115" t="s">
        <v>938</v>
      </c>
      <c r="C51" s="115" t="s">
        <v>940</v>
      </c>
      <c r="D51" s="104"/>
      <c r="E51" s="229" t="s">
        <v>941</v>
      </c>
      <c r="F51" s="207" t="s">
        <v>942</v>
      </c>
      <c r="G51" s="115" t="s">
        <v>943</v>
      </c>
      <c r="H51" s="230" t="s">
        <v>113</v>
      </c>
      <c r="I51" s="115"/>
      <c r="J51" s="115" t="s">
        <v>220</v>
      </c>
      <c r="K51" s="115" t="s">
        <v>221</v>
      </c>
      <c r="L51" s="115" t="s">
        <v>75</v>
      </c>
      <c r="M51" s="316" t="s">
        <v>944</v>
      </c>
      <c r="N51" s="104"/>
      <c r="O51" s="104"/>
      <c r="P51" s="104"/>
      <c r="Q51" s="163" t="s">
        <v>945</v>
      </c>
      <c r="R51" s="163" t="s">
        <v>946</v>
      </c>
      <c r="S51" s="163" t="s">
        <v>947</v>
      </c>
      <c r="T51" s="263" t="s">
        <v>948</v>
      </c>
      <c r="U51" s="163" t="s">
        <v>949</v>
      </c>
      <c r="V51" s="263" t="s">
        <v>950</v>
      </c>
      <c r="W51" s="163" t="s">
        <v>951</v>
      </c>
      <c r="X51" s="263" t="s">
        <v>952</v>
      </c>
      <c r="Y51" s="163" t="s">
        <v>953</v>
      </c>
      <c r="Z51" s="163" t="s">
        <v>954</v>
      </c>
      <c r="AA51" s="163" t="s">
        <v>955</v>
      </c>
      <c r="AB51" s="263" t="s">
        <v>956</v>
      </c>
      <c r="AC51" s="163" t="s">
        <v>957</v>
      </c>
      <c r="AD51" s="263" t="s">
        <v>958</v>
      </c>
      <c r="AE51" s="163" t="s">
        <v>959</v>
      </c>
      <c r="AF51" s="163" t="s">
        <v>960</v>
      </c>
      <c r="AG51" s="201"/>
      <c r="AH51" s="201"/>
      <c r="AI51" s="201"/>
      <c r="AJ51" s="104"/>
      <c r="AK51" s="104"/>
      <c r="AL51" s="104"/>
      <c r="AM51" s="104"/>
      <c r="AN51" s="104"/>
      <c r="AO51" s="104"/>
      <c r="AP51" s="104"/>
      <c r="AQ51" s="104"/>
      <c r="AR51" s="104"/>
      <c r="AS51" s="104"/>
      <c r="AT51" s="104"/>
      <c r="AU51" s="104"/>
      <c r="AV51" s="104"/>
      <c r="AW51" s="104"/>
      <c r="AX51" s="104"/>
      <c r="AY51" s="104"/>
      <c r="AZ51" s="104"/>
      <c r="BQ51" s="163"/>
      <c r="BR51" s="163"/>
      <c r="BS51" s="163"/>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row>
    <row r="52" spans="1:124" s="10" customFormat="1" ht="409" x14ac:dyDescent="0.2">
      <c r="A52" s="108" t="s">
        <v>962</v>
      </c>
      <c r="B52" s="112" t="s">
        <v>961</v>
      </c>
      <c r="C52" s="77" t="s">
        <v>963</v>
      </c>
      <c r="D52" s="133"/>
      <c r="E52" s="108" t="s">
        <v>964</v>
      </c>
      <c r="F52" s="110" t="s">
        <v>111</v>
      </c>
      <c r="G52" s="77" t="s">
        <v>965</v>
      </c>
      <c r="H52" s="69" t="s">
        <v>113</v>
      </c>
      <c r="I52" s="77" t="s">
        <v>966</v>
      </c>
      <c r="J52" s="77" t="s">
        <v>114</v>
      </c>
      <c r="K52" s="77" t="s">
        <v>115</v>
      </c>
      <c r="L52" s="77" t="s">
        <v>75</v>
      </c>
      <c r="M52" s="317"/>
      <c r="N52" s="111"/>
      <c r="O52" s="111"/>
      <c r="P52" s="77" t="s">
        <v>968</v>
      </c>
      <c r="Q52" s="77" t="s">
        <v>967</v>
      </c>
      <c r="R52" s="77" t="s">
        <v>290</v>
      </c>
      <c r="S52" s="77" t="s">
        <v>291</v>
      </c>
      <c r="T52" s="98"/>
      <c r="U52" s="162"/>
      <c r="V52" s="61"/>
      <c r="W52" s="62"/>
      <c r="X52" s="61"/>
      <c r="Y52" s="62"/>
      <c r="Z52" s="61"/>
      <c r="AA52" s="62"/>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K52" s="111"/>
      <c r="BL52" s="111"/>
      <c r="BM52" s="144"/>
      <c r="BN52" s="144"/>
      <c r="BO52" s="111"/>
      <c r="BP52" s="111"/>
      <c r="BQ52" s="144"/>
      <c r="BR52" s="144"/>
      <c r="BS52" s="111"/>
      <c r="BT52" s="111"/>
      <c r="BU52" s="144"/>
      <c r="BV52" s="144"/>
      <c r="BW52" s="111"/>
      <c r="BX52" s="111"/>
      <c r="BY52" s="145"/>
      <c r="BZ52" s="145"/>
      <c r="CA52" s="111"/>
      <c r="CB52" s="111"/>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row>
    <row r="53" spans="1:124" s="335" customFormat="1" ht="195" x14ac:dyDescent="0.2">
      <c r="A53" s="327" t="s">
        <v>976</v>
      </c>
      <c r="B53" s="328" t="s">
        <v>886</v>
      </c>
      <c r="C53" s="328" t="s">
        <v>977</v>
      </c>
      <c r="D53" s="329" t="s">
        <v>985</v>
      </c>
      <c r="E53" s="327" t="s">
        <v>978</v>
      </c>
      <c r="F53" s="330" t="s">
        <v>979</v>
      </c>
      <c r="G53" s="328" t="s">
        <v>977</v>
      </c>
      <c r="H53" s="331" t="s">
        <v>113</v>
      </c>
      <c r="I53" s="328"/>
      <c r="J53" s="328" t="s">
        <v>980</v>
      </c>
      <c r="K53" s="328" t="s">
        <v>981</v>
      </c>
      <c r="L53" s="328" t="s">
        <v>75</v>
      </c>
      <c r="M53" s="328"/>
      <c r="N53" s="332"/>
      <c r="O53" s="332"/>
      <c r="P53" s="332"/>
      <c r="Q53" s="333" t="s">
        <v>982</v>
      </c>
      <c r="R53" s="333" t="s">
        <v>983</v>
      </c>
      <c r="S53" s="333" t="s">
        <v>984</v>
      </c>
      <c r="T53" s="334"/>
      <c r="U53" s="334"/>
      <c r="V53" s="334"/>
      <c r="W53" s="334"/>
      <c r="X53" s="334"/>
      <c r="Y53" s="334"/>
      <c r="Z53" s="334"/>
      <c r="AA53" s="334"/>
      <c r="AB53" s="334"/>
      <c r="AC53" s="334"/>
      <c r="AD53" s="334"/>
      <c r="AE53" s="334"/>
      <c r="AF53" s="334"/>
      <c r="AG53" s="334"/>
      <c r="AH53" s="334"/>
      <c r="AI53" s="334"/>
      <c r="AJ53" s="332"/>
      <c r="AK53" s="332"/>
      <c r="AL53" s="332"/>
      <c r="AM53" s="332"/>
      <c r="AN53" s="332"/>
      <c r="AO53" s="332"/>
      <c r="AP53" s="332"/>
      <c r="AQ53" s="332"/>
      <c r="AR53" s="332"/>
      <c r="AS53" s="332"/>
      <c r="AT53" s="332"/>
      <c r="AU53" s="332"/>
      <c r="AV53" s="332"/>
      <c r="AW53" s="332"/>
      <c r="AX53" s="332"/>
      <c r="AY53" s="332"/>
      <c r="AZ53" s="332"/>
      <c r="BA53" s="332"/>
      <c r="BB53" s="332"/>
      <c r="BC53" s="332"/>
      <c r="BD53" s="332"/>
      <c r="BE53" s="332"/>
      <c r="BF53" s="332"/>
      <c r="BG53" s="332"/>
      <c r="BH53" s="332"/>
      <c r="BI53" s="332"/>
      <c r="BJ53" s="332"/>
      <c r="BK53" s="332"/>
      <c r="BL53" s="332"/>
      <c r="BM53" s="332"/>
      <c r="BN53" s="332"/>
      <c r="BO53" s="332"/>
      <c r="BP53" s="332"/>
      <c r="BQ53" s="332"/>
      <c r="BR53" s="332"/>
      <c r="BS53" s="332"/>
      <c r="BT53" s="332"/>
      <c r="BU53" s="332"/>
      <c r="BV53" s="332"/>
      <c r="BW53" s="332"/>
      <c r="BX53" s="332"/>
      <c r="BY53" s="332"/>
      <c r="BZ53" s="332"/>
      <c r="CA53" s="332"/>
      <c r="CB53" s="332"/>
      <c r="CC53" s="332"/>
      <c r="CD53" s="332"/>
      <c r="CE53" s="332"/>
      <c r="CF53" s="332"/>
      <c r="CG53" s="332"/>
      <c r="CH53" s="332"/>
      <c r="CI53" s="332"/>
      <c r="CJ53" s="332"/>
      <c r="CK53" s="332"/>
      <c r="CL53" s="332"/>
      <c r="CM53" s="332"/>
      <c r="CN53" s="332"/>
      <c r="CO53" s="332"/>
      <c r="CP53" s="332"/>
      <c r="CQ53" s="332"/>
      <c r="CR53" s="332"/>
      <c r="CS53" s="332"/>
      <c r="CT53" s="332"/>
      <c r="CU53" s="332"/>
      <c r="CV53" s="332"/>
      <c r="CW53" s="332"/>
      <c r="CX53" s="332"/>
      <c r="CY53" s="332"/>
      <c r="CZ53" s="332"/>
      <c r="DA53" s="332"/>
      <c r="DB53" s="332"/>
      <c r="DC53" s="332"/>
      <c r="DD53" s="332"/>
      <c r="DE53" s="332"/>
      <c r="DF53" s="332"/>
      <c r="DG53" s="332"/>
      <c r="DH53" s="332"/>
      <c r="DI53" s="332"/>
      <c r="DJ53" s="332"/>
      <c r="DK53" s="332"/>
      <c r="DL53" s="332"/>
      <c r="DM53" s="332"/>
      <c r="DN53" s="332"/>
      <c r="DO53" s="332"/>
      <c r="DP53" s="332"/>
      <c r="DQ53" s="332"/>
      <c r="DR53" s="332"/>
      <c r="DS53" s="332"/>
      <c r="DT53" s="332"/>
    </row>
    <row r="54" spans="1:124" s="335" customFormat="1" ht="105" x14ac:dyDescent="0.2">
      <c r="A54" s="327" t="s">
        <v>987</v>
      </c>
      <c r="B54" s="328" t="s">
        <v>986</v>
      </c>
      <c r="C54" s="328" t="s">
        <v>988</v>
      </c>
      <c r="D54" s="336"/>
      <c r="E54" s="327"/>
      <c r="F54" s="330" t="s">
        <v>989</v>
      </c>
      <c r="G54" s="328"/>
      <c r="H54" s="331" t="s">
        <v>113</v>
      </c>
      <c r="I54" s="328"/>
      <c r="J54" s="328" t="s">
        <v>990</v>
      </c>
      <c r="K54" s="328" t="s">
        <v>991</v>
      </c>
      <c r="L54" s="328" t="s">
        <v>75</v>
      </c>
      <c r="M54" s="328"/>
      <c r="N54" s="332"/>
      <c r="O54" s="332"/>
      <c r="P54" s="336"/>
      <c r="Q54" s="337" t="s">
        <v>993</v>
      </c>
      <c r="R54" s="338" t="s">
        <v>994</v>
      </c>
      <c r="S54" s="337" t="s">
        <v>995</v>
      </c>
      <c r="T54" s="338" t="s">
        <v>996</v>
      </c>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G54" s="336"/>
      <c r="BH54" s="336"/>
      <c r="BI54" s="336"/>
      <c r="BJ54" s="336"/>
      <c r="BK54" s="336"/>
      <c r="BL54" s="336"/>
      <c r="BM54" s="336"/>
      <c r="BN54" s="336"/>
      <c r="BO54" s="336"/>
      <c r="BP54" s="336"/>
      <c r="BQ54" s="336"/>
      <c r="BR54" s="336"/>
      <c r="BS54" s="336"/>
      <c r="BT54" s="336"/>
      <c r="BU54" s="336"/>
      <c r="BV54" s="336"/>
      <c r="BW54" s="337"/>
      <c r="BX54" s="337"/>
      <c r="BY54" s="332"/>
      <c r="BZ54" s="332"/>
      <c r="CA54" s="332"/>
      <c r="CB54" s="332"/>
      <c r="CC54" s="332"/>
      <c r="CD54" s="332"/>
      <c r="CE54" s="332"/>
      <c r="CF54" s="332"/>
      <c r="CG54" s="332"/>
      <c r="CH54" s="332"/>
      <c r="CI54" s="332"/>
      <c r="CJ54" s="332"/>
      <c r="CK54" s="332"/>
      <c r="CL54" s="332"/>
      <c r="CM54" s="332"/>
      <c r="CN54" s="332"/>
      <c r="CO54" s="332"/>
      <c r="CP54" s="332"/>
      <c r="CQ54" s="332"/>
      <c r="CR54" s="332"/>
      <c r="CS54" s="332"/>
      <c r="CT54" s="332"/>
      <c r="CU54" s="332"/>
      <c r="CV54" s="332"/>
      <c r="CW54" s="332"/>
      <c r="CX54" s="332"/>
      <c r="CY54" s="332"/>
      <c r="CZ54" s="332"/>
      <c r="DA54" s="332"/>
      <c r="DB54" s="332"/>
      <c r="DC54" s="332"/>
      <c r="DD54" s="332"/>
      <c r="DE54" s="332"/>
      <c r="DF54" s="332"/>
      <c r="DG54" s="332"/>
      <c r="DH54" s="332"/>
      <c r="DI54" s="332"/>
      <c r="DJ54" s="332"/>
      <c r="DK54" s="332"/>
      <c r="DL54" s="332"/>
      <c r="DM54" s="332"/>
      <c r="DN54" s="332"/>
      <c r="DO54" s="332"/>
      <c r="DP54" s="332"/>
      <c r="DQ54" s="332"/>
      <c r="DR54" s="332"/>
      <c r="DS54" s="332"/>
      <c r="DT54" s="332"/>
    </row>
    <row r="55" spans="1:124" s="10" customFormat="1" ht="120" x14ac:dyDescent="0.2">
      <c r="A55" s="67" t="s">
        <v>998</v>
      </c>
      <c r="B55" s="115" t="s">
        <v>997</v>
      </c>
      <c r="C55" s="66" t="s">
        <v>999</v>
      </c>
      <c r="D55" s="60"/>
      <c r="E55" s="305" t="s">
        <v>1000</v>
      </c>
      <c r="F55" s="68" t="s">
        <v>1001</v>
      </c>
      <c r="G55" s="66" t="s">
        <v>1002</v>
      </c>
      <c r="H55" s="69" t="s">
        <v>113</v>
      </c>
      <c r="I55" s="66"/>
      <c r="J55" s="66" t="s">
        <v>1003</v>
      </c>
      <c r="K55" s="66"/>
      <c r="L55" s="66" t="s">
        <v>277</v>
      </c>
      <c r="M55" s="316" t="s">
        <v>1004</v>
      </c>
      <c r="N55" s="71"/>
      <c r="O55" s="71"/>
      <c r="P55" s="82"/>
      <c r="Q55" s="82" t="s">
        <v>1005</v>
      </c>
      <c r="R55" s="83" t="s">
        <v>1006</v>
      </c>
      <c r="S55" s="82" t="s">
        <v>1007</v>
      </c>
      <c r="T55" s="83" t="s">
        <v>1008</v>
      </c>
      <c r="U55" s="82" t="s">
        <v>1009</v>
      </c>
      <c r="V55" s="83" t="s">
        <v>1010</v>
      </c>
      <c r="W55" s="82" t="s">
        <v>1011</v>
      </c>
      <c r="X55" s="83" t="s">
        <v>1012</v>
      </c>
      <c r="Y55" s="82" t="s">
        <v>1013</v>
      </c>
      <c r="Z55" s="83" t="s">
        <v>1014</v>
      </c>
      <c r="AA55" s="61" t="s">
        <v>1015</v>
      </c>
      <c r="AB55" s="83" t="s">
        <v>1016</v>
      </c>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M55" s="75"/>
      <c r="BN55" s="75"/>
      <c r="BO55" s="71"/>
      <c r="BP55" s="71"/>
      <c r="BQ55" s="75"/>
      <c r="BR55" s="75"/>
      <c r="BS55" s="71"/>
      <c r="BT55" s="71"/>
      <c r="BU55" s="75"/>
      <c r="BV55" s="75"/>
      <c r="BW55" s="71"/>
      <c r="BX55" s="71"/>
      <c r="BY55" s="76"/>
      <c r="BZ55" s="76"/>
      <c r="CA55" s="71"/>
      <c r="CB55" s="71"/>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row>
    <row r="56" spans="1:124" s="10" customFormat="1" ht="135" x14ac:dyDescent="0.2">
      <c r="A56" s="229" t="s">
        <v>1018</v>
      </c>
      <c r="B56" s="303" t="s">
        <v>1017</v>
      </c>
      <c r="C56" s="115" t="s">
        <v>1019</v>
      </c>
      <c r="D56" s="163"/>
      <c r="E56" s="55" t="s">
        <v>192</v>
      </c>
      <c r="F56" s="207" t="s">
        <v>193</v>
      </c>
      <c r="G56" s="115" t="s">
        <v>194</v>
      </c>
      <c r="H56" s="230">
        <v>2015</v>
      </c>
      <c r="I56" s="104"/>
      <c r="J56" s="115" t="s">
        <v>196</v>
      </c>
      <c r="K56" s="115" t="s">
        <v>197</v>
      </c>
      <c r="L56" s="115" t="s">
        <v>75</v>
      </c>
      <c r="M56" s="115" t="s">
        <v>1020</v>
      </c>
      <c r="N56" s="104"/>
      <c r="O56" s="104"/>
      <c r="P56" s="71" t="s">
        <v>1021</v>
      </c>
      <c r="Q56" s="136" t="s">
        <v>1022</v>
      </c>
      <c r="R56" s="149" t="s">
        <v>1023</v>
      </c>
      <c r="S56" s="119" t="s">
        <v>1024</v>
      </c>
      <c r="T56" s="150" t="s">
        <v>1025</v>
      </c>
      <c r="U56" s="150" t="s">
        <v>1026</v>
      </c>
      <c r="V56" s="85" t="s">
        <v>1027</v>
      </c>
      <c r="W56" s="119" t="s">
        <v>1028</v>
      </c>
      <c r="X56" s="149" t="s">
        <v>1029</v>
      </c>
      <c r="Y56" s="150" t="s">
        <v>1030</v>
      </c>
      <c r="Z56" s="85" t="s">
        <v>1031</v>
      </c>
      <c r="AA56" s="119" t="s">
        <v>1032</v>
      </c>
      <c r="AB56" s="149" t="s">
        <v>1033</v>
      </c>
      <c r="AC56" s="164"/>
      <c r="AD56" s="164"/>
      <c r="AE56" s="164"/>
      <c r="AF56" s="164"/>
      <c r="AG56" s="164"/>
      <c r="AH56" s="164"/>
      <c r="AI56" s="164"/>
      <c r="AJ56" s="136"/>
      <c r="AK56" s="136"/>
      <c r="AL56" s="136"/>
      <c r="AM56" s="136"/>
      <c r="AN56" s="136"/>
      <c r="AO56" s="136"/>
      <c r="AP56" s="136"/>
      <c r="AQ56" s="136"/>
      <c r="AR56" s="136"/>
      <c r="AS56" s="136"/>
      <c r="AT56" s="136"/>
      <c r="AU56" s="136"/>
      <c r="AV56" s="136"/>
      <c r="AW56" s="136"/>
      <c r="AX56" s="136"/>
      <c r="AY56" s="136"/>
      <c r="AZ56" s="136"/>
      <c r="BM56" s="150"/>
      <c r="BN56" s="150"/>
      <c r="BO56" s="71"/>
      <c r="BP56" s="71"/>
      <c r="BQ56" s="75"/>
      <c r="BR56" s="75"/>
      <c r="BS56" s="71"/>
      <c r="BT56" s="71"/>
      <c r="BU56" s="75"/>
      <c r="BV56" s="75"/>
      <c r="BW56" s="71"/>
      <c r="BX56" s="71"/>
      <c r="BY56" s="76"/>
      <c r="BZ56" s="76"/>
      <c r="CA56" s="71"/>
      <c r="CB56" s="71"/>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row>
    <row r="57" spans="1:124" s="10" customFormat="1" ht="75" x14ac:dyDescent="0.2">
      <c r="A57" s="67" t="s">
        <v>1035</v>
      </c>
      <c r="B57" s="115" t="s">
        <v>1034</v>
      </c>
      <c r="C57" s="66" t="s">
        <v>364</v>
      </c>
      <c r="D57" s="133"/>
      <c r="E57" s="67" t="s">
        <v>1036</v>
      </c>
      <c r="F57" s="132"/>
      <c r="G57" s="66" t="s">
        <v>1037</v>
      </c>
      <c r="H57" s="69" t="s">
        <v>113</v>
      </c>
      <c r="I57" s="66"/>
      <c r="J57" s="66" t="s">
        <v>1038</v>
      </c>
      <c r="K57" s="66"/>
      <c r="L57" s="66" t="s">
        <v>1039</v>
      </c>
      <c r="M57" s="316"/>
      <c r="N57" s="71"/>
      <c r="O57" s="71"/>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71"/>
      <c r="BC57" s="71"/>
      <c r="BD57" s="75"/>
      <c r="BE57" s="75"/>
      <c r="BF57" s="75"/>
      <c r="BG57" s="71"/>
      <c r="BH57" s="71"/>
      <c r="BI57" s="75"/>
      <c r="BJ57" s="75"/>
      <c r="BK57" s="71"/>
      <c r="BL57" s="71"/>
      <c r="BM57" s="75"/>
      <c r="BN57" s="75"/>
      <c r="BO57" s="71"/>
      <c r="BP57" s="71"/>
      <c r="BQ57" s="75"/>
      <c r="BR57" s="75"/>
      <c r="BS57" s="71"/>
      <c r="BT57" s="71"/>
      <c r="BU57" s="75"/>
      <c r="BV57" s="75"/>
      <c r="BW57" s="71"/>
      <c r="BX57" s="71"/>
      <c r="BY57" s="76"/>
      <c r="BZ57" s="76"/>
      <c r="CA57" s="71"/>
      <c r="CB57" s="71"/>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row>
    <row r="58" spans="1:124" s="10" customFormat="1" ht="255" x14ac:dyDescent="0.2">
      <c r="A58" s="67" t="s">
        <v>1041</v>
      </c>
      <c r="B58" s="115" t="s">
        <v>839</v>
      </c>
      <c r="C58" s="66" t="s">
        <v>400</v>
      </c>
      <c r="D58" s="60"/>
      <c r="E58" s="305" t="s">
        <v>1042</v>
      </c>
      <c r="F58" s="68" t="s">
        <v>238</v>
      </c>
      <c r="G58" s="66" t="s">
        <v>237</v>
      </c>
      <c r="H58" s="69" t="s">
        <v>113</v>
      </c>
      <c r="I58" s="66"/>
      <c r="J58" s="66" t="s">
        <v>239</v>
      </c>
      <c r="K58" s="66" t="s">
        <v>240</v>
      </c>
      <c r="L58" s="66" t="s">
        <v>75</v>
      </c>
      <c r="M58" s="316"/>
      <c r="N58" s="71"/>
      <c r="O58" s="71"/>
      <c r="P58" s="61"/>
      <c r="Q58" s="61" t="s">
        <v>1043</v>
      </c>
      <c r="R58" s="62" t="s">
        <v>1044</v>
      </c>
      <c r="S58" s="61" t="s">
        <v>1045</v>
      </c>
      <c r="T58" s="62" t="s">
        <v>1046</v>
      </c>
      <c r="U58" s="61" t="s">
        <v>1047</v>
      </c>
      <c r="V58" s="62" t="s">
        <v>1048</v>
      </c>
      <c r="W58" s="61" t="s">
        <v>1049</v>
      </c>
      <c r="X58" s="62" t="s">
        <v>1050</v>
      </c>
      <c r="Y58" s="61" t="s">
        <v>1051</v>
      </c>
      <c r="Z58" s="62" t="s">
        <v>1052</v>
      </c>
      <c r="AA58" s="61" t="s">
        <v>1053</v>
      </c>
      <c r="AB58" s="62" t="s">
        <v>1054</v>
      </c>
      <c r="AC58" s="61" t="s">
        <v>1055</v>
      </c>
      <c r="AD58" s="62" t="s">
        <v>1056</v>
      </c>
      <c r="AE58" s="61" t="s">
        <v>1057</v>
      </c>
      <c r="AF58" s="62" t="s">
        <v>1058</v>
      </c>
      <c r="AG58" s="61" t="s">
        <v>1059</v>
      </c>
      <c r="AH58" s="62" t="s">
        <v>1060</v>
      </c>
      <c r="AI58" s="61" t="s">
        <v>1061</v>
      </c>
      <c r="AJ58" s="62" t="s">
        <v>1062</v>
      </c>
      <c r="AK58" s="61" t="s">
        <v>1063</v>
      </c>
      <c r="AL58" s="62" t="s">
        <v>1064</v>
      </c>
      <c r="AM58" s="98" t="s">
        <v>1065</v>
      </c>
      <c r="AN58" s="98"/>
      <c r="AO58" s="119" t="s">
        <v>1066</v>
      </c>
      <c r="AP58" s="117" t="s">
        <v>87</v>
      </c>
      <c r="AQ58" s="71"/>
      <c r="AR58" s="71"/>
      <c r="AS58" s="75"/>
      <c r="AT58" s="61"/>
      <c r="AU58" s="61"/>
      <c r="AV58" s="61"/>
      <c r="AW58" s="61"/>
      <c r="AX58" s="61"/>
      <c r="AY58" s="61"/>
      <c r="AZ58" s="61"/>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row>
    <row r="59" spans="1:124" s="335" customFormat="1" ht="48" x14ac:dyDescent="0.2">
      <c r="A59" s="327" t="s">
        <v>1067</v>
      </c>
      <c r="B59" s="328" t="s">
        <v>886</v>
      </c>
      <c r="C59" s="328" t="s">
        <v>1068</v>
      </c>
      <c r="D59" s="332"/>
      <c r="E59" s="327" t="s">
        <v>1069</v>
      </c>
      <c r="F59" s="339"/>
      <c r="G59" s="328"/>
      <c r="H59" s="331" t="s">
        <v>113</v>
      </c>
      <c r="I59" s="328"/>
      <c r="J59" s="328" t="s">
        <v>95</v>
      </c>
      <c r="K59" s="328" t="s">
        <v>96</v>
      </c>
      <c r="L59" s="328" t="s">
        <v>75</v>
      </c>
      <c r="M59" s="328"/>
      <c r="N59" s="328" t="s">
        <v>1070</v>
      </c>
      <c r="O59" s="332"/>
      <c r="P59" s="332"/>
      <c r="Q59" s="340" t="s">
        <v>1071</v>
      </c>
      <c r="R59" s="341" t="s">
        <v>1072</v>
      </c>
      <c r="S59" s="334"/>
      <c r="T59" s="334"/>
      <c r="U59" s="334"/>
      <c r="V59" s="334"/>
      <c r="W59" s="334"/>
      <c r="X59" s="334"/>
      <c r="Y59" s="334"/>
      <c r="Z59" s="334"/>
      <c r="AA59" s="334"/>
      <c r="AB59" s="334"/>
      <c r="AC59" s="334"/>
      <c r="AD59" s="334"/>
      <c r="AE59" s="334"/>
      <c r="AF59" s="334"/>
      <c r="AG59" s="334"/>
      <c r="AH59" s="334"/>
      <c r="AI59" s="334"/>
      <c r="AJ59" s="332"/>
      <c r="AK59" s="332"/>
      <c r="AL59" s="332"/>
      <c r="AM59" s="332"/>
      <c r="AN59" s="332"/>
      <c r="AO59" s="332"/>
      <c r="AP59" s="332"/>
      <c r="AQ59" s="332"/>
      <c r="AR59" s="332"/>
      <c r="AS59" s="332"/>
      <c r="AT59" s="332"/>
      <c r="AU59" s="332"/>
      <c r="AV59" s="332"/>
      <c r="AW59" s="332"/>
      <c r="AX59" s="332"/>
      <c r="AY59" s="332"/>
      <c r="AZ59" s="332"/>
      <c r="BC59" s="340"/>
      <c r="BD59" s="340"/>
      <c r="BE59" s="340"/>
      <c r="BF59" s="340"/>
      <c r="BG59" s="332"/>
      <c r="BH59" s="332"/>
      <c r="BI59" s="332"/>
      <c r="BJ59" s="332"/>
      <c r="BK59" s="332"/>
      <c r="BL59" s="332"/>
      <c r="BM59" s="332"/>
      <c r="BN59" s="332"/>
      <c r="BO59" s="332"/>
      <c r="BP59" s="332"/>
      <c r="BQ59" s="332"/>
      <c r="BR59" s="332"/>
      <c r="BS59" s="332"/>
      <c r="BT59" s="332"/>
      <c r="BU59" s="332"/>
      <c r="BV59" s="332"/>
      <c r="BW59" s="332"/>
      <c r="BX59" s="332"/>
      <c r="BY59" s="332"/>
      <c r="BZ59" s="332"/>
      <c r="CA59" s="332"/>
      <c r="CB59" s="332"/>
      <c r="CC59" s="332"/>
      <c r="CD59" s="332"/>
      <c r="CE59" s="332"/>
      <c r="CF59" s="332"/>
      <c r="CG59" s="332"/>
      <c r="CH59" s="332"/>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row>
    <row r="60" spans="1:124" s="10" customFormat="1" ht="195" x14ac:dyDescent="0.2">
      <c r="A60" s="67" t="s">
        <v>1081</v>
      </c>
      <c r="B60" s="115" t="s">
        <v>938</v>
      </c>
      <c r="C60" s="66" t="s">
        <v>1082</v>
      </c>
      <c r="D60" s="104"/>
      <c r="E60" s="67" t="s">
        <v>1083</v>
      </c>
      <c r="F60" s="68"/>
      <c r="G60" s="71"/>
      <c r="H60" s="69" t="s">
        <v>113</v>
      </c>
      <c r="I60" s="66"/>
      <c r="J60" s="66" t="s">
        <v>1084</v>
      </c>
      <c r="K60" s="66"/>
      <c r="L60" s="66" t="s">
        <v>1085</v>
      </c>
      <c r="M60" s="316" t="s">
        <v>1086</v>
      </c>
      <c r="N60" s="71"/>
      <c r="O60" s="71"/>
      <c r="P60" s="103"/>
      <c r="Q60" s="98" t="s">
        <v>1087</v>
      </c>
      <c r="R60" s="74" t="s">
        <v>1088</v>
      </c>
      <c r="S60" s="98" t="s">
        <v>256</v>
      </c>
      <c r="T60" s="118" t="s">
        <v>1089</v>
      </c>
      <c r="U60" s="82" t="s">
        <v>1090</v>
      </c>
      <c r="V60" s="83" t="s">
        <v>1091</v>
      </c>
      <c r="W60" s="82" t="s">
        <v>1092</v>
      </c>
      <c r="X60" s="83" t="s">
        <v>1093</v>
      </c>
      <c r="Y60" s="82" t="s">
        <v>1094</v>
      </c>
      <c r="Z60" s="83" t="s">
        <v>1095</v>
      </c>
      <c r="AA60" s="106"/>
      <c r="AB60" s="106"/>
      <c r="AC60" s="106"/>
      <c r="AD60" s="106"/>
      <c r="AE60" s="106"/>
      <c r="AF60" s="106"/>
      <c r="AG60" s="106"/>
      <c r="AH60" s="106"/>
      <c r="AI60" s="106"/>
      <c r="AJ60" s="103"/>
      <c r="AK60" s="103"/>
      <c r="AL60" s="103"/>
      <c r="AM60" s="103"/>
      <c r="AN60" s="103"/>
      <c r="AO60" s="103"/>
      <c r="AP60" s="103"/>
      <c r="AQ60" s="103"/>
      <c r="AR60" s="103"/>
      <c r="AS60" s="103"/>
      <c r="AT60" s="103"/>
      <c r="AU60" s="103"/>
      <c r="AV60" s="103"/>
      <c r="AW60" s="103"/>
      <c r="AX60" s="103"/>
      <c r="AY60" s="103"/>
      <c r="AZ60" s="103"/>
      <c r="BK60" s="71"/>
      <c r="BL60" s="71"/>
      <c r="BM60" s="75"/>
      <c r="BN60" s="75"/>
      <c r="BO60" s="71"/>
      <c r="BP60" s="71"/>
      <c r="BQ60" s="75"/>
      <c r="BR60" s="75"/>
      <c r="BS60" s="71"/>
      <c r="BT60" s="71"/>
      <c r="BU60" s="75"/>
      <c r="BV60" s="75"/>
      <c r="BW60" s="71"/>
      <c r="BX60" s="71"/>
      <c r="BY60" s="76"/>
      <c r="BZ60" s="76"/>
      <c r="CA60" s="71"/>
      <c r="CB60" s="71"/>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row>
    <row r="61" spans="1:124" s="10" customFormat="1" ht="409" x14ac:dyDescent="0.2">
      <c r="A61" s="153" t="s">
        <v>1096</v>
      </c>
      <c r="B61" s="210" t="s">
        <v>839</v>
      </c>
      <c r="C61" s="152" t="s">
        <v>1097</v>
      </c>
      <c r="D61" s="112" t="s">
        <v>1107</v>
      </c>
      <c r="E61" s="153" t="s">
        <v>1098</v>
      </c>
      <c r="F61" s="116" t="s">
        <v>1099</v>
      </c>
      <c r="G61" s="152" t="s">
        <v>1100</v>
      </c>
      <c r="H61" s="69" t="s">
        <v>113</v>
      </c>
      <c r="I61" s="152" t="s">
        <v>1101</v>
      </c>
      <c r="J61" s="152" t="s">
        <v>1102</v>
      </c>
      <c r="K61" s="152"/>
      <c r="L61" s="152" t="s">
        <v>577</v>
      </c>
      <c r="M61" s="319" t="s">
        <v>1103</v>
      </c>
      <c r="N61" s="127"/>
      <c r="O61" s="127"/>
      <c r="P61" s="61"/>
      <c r="Q61" s="77" t="s">
        <v>1104</v>
      </c>
      <c r="R61" s="77" t="s">
        <v>1105</v>
      </c>
      <c r="S61" s="77" t="s">
        <v>1106</v>
      </c>
      <c r="T61" s="61" t="s">
        <v>1108</v>
      </c>
      <c r="U61" s="62" t="s">
        <v>1109</v>
      </c>
      <c r="V61" s="61" t="s">
        <v>1110</v>
      </c>
      <c r="W61" s="62" t="s">
        <v>1111</v>
      </c>
      <c r="X61" s="61" t="s">
        <v>1112</v>
      </c>
      <c r="Y61" s="62" t="s">
        <v>1113</v>
      </c>
      <c r="Z61" s="61" t="s">
        <v>1114</v>
      </c>
      <c r="AA61" s="62" t="s">
        <v>1115</v>
      </c>
      <c r="AB61" s="61" t="s">
        <v>1116</v>
      </c>
      <c r="AC61" s="62" t="s">
        <v>1117</v>
      </c>
      <c r="AD61" s="165" t="str">
        <f>HYPERLINK("http://www.ncbi.nlm.nih.gov/pubmed/25144126","J Am Coll Nutr. 2014 / Advanced Foods and Material Network, Loblaw Companies Ltd., Unilever, Barilla, the Almond Board of California, the Coca-Cola Company ")</f>
        <v xml:space="preserve">J Am Coll Nutr. 2014 / Advanced Foods and Material Network, Loblaw Companies Ltd., Unilever, Barilla, the Almond Board of California, the Coca-Cola Company </v>
      </c>
      <c r="AE61" s="162"/>
      <c r="AF61" s="165" t="s">
        <v>2564</v>
      </c>
      <c r="AG61" s="162"/>
      <c r="AH61" s="165" t="str">
        <f>HYPERLINK("http://www.ncbi.nlm.nih.gov/pubmed/25076495","PLoS One. 2014 / Canadian Society of Endocrinology and Metabolism to produce mini cases for the Canadian Diabetes Association ")</f>
        <v xml:space="preserve">PLoS One. 2014 / Canadian Society of Endocrinology and Metabolism to produce mini cases for the Canadian Diabetes Association </v>
      </c>
      <c r="AI61" s="162"/>
      <c r="AJ61" s="165" t="str">
        <f>HYPERLINK("http://www.ncbi.nlm.nih.gov/pubmed/25074070","BMJ Open. 2014 / Agricultural Bioproducts Innovation Program through the Pulse Research Network ")</f>
        <v xml:space="preserve">BMJ Open. 2014 / Agricultural Bioproducts Innovation Program through the Pulse Research Network </v>
      </c>
      <c r="AK61" s="162"/>
      <c r="AL61" s="165" t="str">
        <f>HYPERLINK("http://www.ncbi.nlm.nih.gov/pubmed/24929428","Diabetes Care. 2014 / scientific advisory board of Unilever, Sanitarium Company, California Strawberry Commission, Pacific Health Laboratories, Metagenics, Kellogg’s, Quaker Oats, Procter &amp; Gamble, The Coca-Cola Company, NuVal Griffin Hospital, Abbott...")</f>
        <v>Diabetes Care. 2014 / scientific advisory board of Unilever, Sanitarium Company, California Strawberry Commission, Pacific Health Laboratories, Metagenics, Kellogg’s, Quaker Oats, Procter &amp; Gamble, The Coca-Cola Company, NuVal Griffin Hospital, Abbott...</v>
      </c>
      <c r="AM61" s="162"/>
      <c r="AN61" s="165" t="s">
        <v>2565</v>
      </c>
      <c r="AO61" s="162"/>
      <c r="AP61" s="165" t="str">
        <f>HYPERLINK("http://www.ncbi.nlm.nih.gov/pubmed/24820437","Obesity (Silver Spring). 2014 / Pacific Health Laboratories, Nutritional Fundamental for Health, Barilla, Metagenics, Bayer Consumer Care, Unilever Canada and Netherlands, Solae, Kellogg, Quaker Oats, Procter &amp; Gamble, the Coca-Cola Company")</f>
        <v>Obesity (Silver Spring). 2014 / Pacific Health Laboratories, Nutritional Fundamental for Health, Barilla, Metagenics, Bayer Consumer Care, Unilever Canada and Netherlands, Solae, Kellogg, Quaker Oats, Procter &amp; Gamble, the Coca-Cola Company</v>
      </c>
      <c r="AQ61" s="162"/>
      <c r="AR61" s="165" t="str">
        <f>HYPERLINK("http://www.ncbi.nlm.nih.gov/pubmed/24710915 ","CMAJ. 2014 / Oldways Preservation Trust, Kellogg’s, Quaker Oats, the Griffin Hospital, Abbott Laboratories, Dean Foods, the California Strawberry Commission, the American Peanut Council ")</f>
        <v xml:space="preserve">CMAJ. 2014 / Oldways Preservation Trust, Kellogg’s, Quaker Oats, the Griffin Hospital, Abbott Laboratories, Dean Foods, the California Strawberry Commission, the American Peanut Council </v>
      </c>
      <c r="AS61" s="162"/>
      <c r="AT61" s="165" t="str">
        <f>HYPERLINK("http://www.ncbi.nlm.nih.gov/pubmed/24659234","Diab Vasc Dis Res. 2014 / DJAJ reported serving on the Scientific Advisory Board of Unilever, Sanitarium Company, California Strawberry Commission, Loblaw Supermarket, Herbal Life International ")</f>
        <v xml:space="preserve">Diab Vasc Dis Res. 2014 / DJAJ reported serving on the Scientific Advisory Board of Unilever, Sanitarium Company, California Strawberry Commission, Loblaw Supermarket, Herbal Life International </v>
      </c>
      <c r="AU61" s="162"/>
      <c r="AV61" s="165" t="str">
        <f>HYPERLINK("http://www.ncbi.nlm.nih.gov/pubmed/24500611","BMJ Open. 2014 / DJAJ has served on the Scientific Advisory Board of Sanitarium Company, Agri-Culture and Agri-Food Canada (AAFC), )")</f>
        <v>BMJ Open. 2014 / DJAJ has served on the Scientific Advisory Board of Sanitarium Company, Agri-Culture and Agri-Food Canada (AAFC), )</v>
      </c>
      <c r="AW61" s="162"/>
      <c r="AX61" s="165" t="str">
        <f>HYPERLINK("http://www.ncbi.nlm.nih.gov/pubmed/24401226","Atherosclerosis. 2014 / The Coca Cola Company (investigator initiated, unrestricted), Barilla, Solae")</f>
        <v>Atherosclerosis. 2014 / The Coca Cola Company (investigator initiated, unrestricted), Barilla, Solae</v>
      </c>
      <c r="AY61" s="162"/>
      <c r="AZ61" s="165" t="str">
        <f>HYPERLINK("http://www.ncbi.nlm.nih.gov/pubmed/24271882 ","Curr Atheroscler Rep. 2014 / David Jenkins has served on the Scientific Advisory Board of Sanitarium Company, AAFC, Canadian Agriculture Policy Institute (CAPI), the California Strawberry Commission, Loblaw Supermarket, Herbal Life International")</f>
        <v>Curr Atheroscler Rep. 2014 / David Jenkins has served on the Scientific Advisory Board of Sanitarium Company, AAFC, Canadian Agriculture Policy Institute (CAPI), the California Strawberry Commission, Loblaw Supermarket, Herbal Life International</v>
      </c>
      <c r="BA61" s="162"/>
      <c r="BB61" s="165" t="s">
        <v>2566</v>
      </c>
      <c r="BC61" s="162"/>
      <c r="BD61" s="165" t="str">
        <f>HYPERLINK("http://www.ncbi.nlm.nih.gov/pubmed/23674441","BMJ Open. 2013 / Scientific Advisory Board of Sanitarium Company, Agri-Culture and Agri-Food Canada (AAFC), Canadian Agriculture Policy Institute (CAPI), California Strawberry Commission ")</f>
        <v xml:space="preserve">BMJ Open. 2013 / Scientific Advisory Board of Sanitarium Company, Agri-Culture and Agri-Food Canada (AAFC), Canadian Agriculture Policy Institute (CAPI), California Strawberry Commission </v>
      </c>
      <c r="BE61" s="162"/>
      <c r="BF61" s="165" t="str">
        <f>HYPERLINK("http://www.ncbi.nlm.nih.gov/pubmed/23316283","J Am Heart Assoc. 2012 / The Coca-Cola Company and the Calorie Control Council")</f>
        <v>J Am Heart Assoc. 2012 / The Coca-Cola Company and the Calorie Control Council</v>
      </c>
      <c r="BG61" s="162"/>
      <c r="BH61" s="165" t="str">
        <f>HYPERLINK("http://www.ncbi.nlm.nih.gov/pubmed/23312076","Br J Nutr. 2013 / Solae, Unilever, Loblaws Supermarkets, Barilla, Haine Celestial, the CIHR, the Canada Foundation for Innovation, Advanced Foods and Materials Network (AFMNet), the International Tree Nut Council Nutrition Research &amp; Education Foundation")</f>
        <v>Br J Nutr. 2013 / Solae, Unilever, Loblaws Supermarkets, Barilla, Haine Celestial, the CIHR, the Canada Foundation for Innovation, Advanced Foods and Materials Network (AFMNet), the International Tree Nut Council Nutrition Research &amp; Education Foundation</v>
      </c>
      <c r="BI61" s="162"/>
      <c r="BJ61" s="165" t="str">
        <f>HYPERLINK("http://www.ncbi.nlm.nih.gov/pubmed/22874526","Br J Nutr. 2012 / D. J. A. J. is on the scientific advisory board of a soyafood company")</f>
        <v>Br J Nutr. 2012 / D. J. A. J. is on the scientific advisory board of a soyafood company</v>
      </c>
      <c r="BK61" s="162"/>
      <c r="BL61" s="165" t="str">
        <f>HYPERLINK("http://www.ncbi.nlm.nih.gov/pubmed/22723585","Diabetes Care. 2012 / consultant fees, honoraria, travel funding, or research support from or served on the scientific advisory board for the CIHR; the Canadian Foundation for Innovation (CFI); Ontario Research Fund (ORF)")</f>
        <v>Diabetes Care. 2012 / consultant fees, honoraria, travel funding, or research support from or served on the scientific advisory board for the CIHR; the Canadian Foundation for Innovation (CFI); Ontario Research Fund (ORF)</v>
      </c>
      <c r="BM61" s="162"/>
      <c r="BN61" s="165" t="str">
        <f>HYPERLINK("http://www.ncbi.nlm.nih.gov/pubmed/22331380","Hypertension. 2012 / the Coca-Cola Company and has served on the scientific advisory board for or received research support, consultant fees, or honoraria from Barilla, Solae")</f>
        <v>Hypertension. 2012 / the Coca-Cola Company and has served on the scientific advisory board for or received research support, consultant fees, or honoraria from Barilla, Solae</v>
      </c>
      <c r="BO61" s="162"/>
      <c r="BP61" s="165" t="str">
        <f>HYPERLINK("http://www.ncbi.nlm.nih.gov/pubmed/22301925","Am J Clin Nutr. 2012 / the Scientific Advisory Board of Unilever, Sanitarium Company, California Strawberry Commission, Loblaw Supermarket")</f>
        <v>Am J Clin Nutr. 2012 / the Scientific Advisory Board of Unilever, Sanitarium Company, California Strawberry Commission, Loblaw Supermarket</v>
      </c>
      <c r="BQ61" s="162"/>
      <c r="BR61" s="165" t="str">
        <f>HYPERLINK("http://www.ncbi.nlm.nih.gov/pubmed/21862744","JAMA. 2011 Scientific Advisory Board of Unilever, Sanitarium Company, California Strawberry Commission, Loblaw Supermarket")</f>
        <v>JAMA. 2011 Scientific Advisory Board of Unilever, Sanitarium Company, California Strawberry Commission, Loblaw Supermarket</v>
      </c>
      <c r="BS61" s="162"/>
      <c r="BT61" s="165" t="str">
        <f>HYPERLINK("http://www.ncbi.nlm.nih.gov/pubmed/21801974","Can J Cardiol. 2011 / NuVal System, Abbott Laboratories, Kellogg’s, Quakers, Barilla, Solae, Unilever, Hain Celestial, Loblaws Inc., The Coca Cola Sugar Advisory Board ")</f>
        <v xml:space="preserve">Can J Cardiol. 2011 / NuVal System, Abbott Laboratories, Kellogg’s, Quakers, Barilla, Solae, Unilever, Hain Celestial, Loblaws Inc., The Coca Cola Sugar Advisory Board </v>
      </c>
      <c r="BU61" s="162"/>
      <c r="BV61" s="165" t="str">
        <f>HYPERLINK("http://www.ncbi.nlm.nih.gov/pubmed/21715526","Diabetes Care. 2011 / D.J.A.J. has served on scientific advisory boards of Unilever, the Sanitarium Company, and the California Strawberry Commission.")</f>
        <v>Diabetes Care. 2011 / D.J.A.J. has served on scientific advisory boards of Unilever, the Sanitarium Company, and the California Strawberry Commission.</v>
      </c>
      <c r="BW61" s="162"/>
      <c r="BX61" s="165" t="str">
        <f>HYPERLINK("http://www.ncbi.nlm.nih.gov/pubmed/21653575"," J Nutr. 2011 / Loblaws, Unilever, Barilla, and the Almond Board of California ")</f>
        <v xml:space="preserve"> J Nutr. 2011 / Loblaws, Unilever, Barilla, and the Almond Board of California </v>
      </c>
      <c r="BY61" s="162"/>
      <c r="BZ61" s="165" t="str">
        <f>HYPERLINK("http://www.ncbi.nlm.nih.gov/pubmed/20947104 ","Metabolism. 2011 / Almond Board of California and the International Tree Nut Council")</f>
        <v>Metabolism. 2011 / Almond Board of California and the International Tree Nut Council</v>
      </c>
      <c r="CA61" s="162"/>
      <c r="CB61" s="137" t="s">
        <v>1118</v>
      </c>
      <c r="CC61" s="166" t="s">
        <v>1119</v>
      </c>
      <c r="CD61" s="137" t="s">
        <v>1120</v>
      </c>
      <c r="CE61" s="160" t="s">
        <v>1121</v>
      </c>
      <c r="CF61" s="142" t="s">
        <v>1122</v>
      </c>
      <c r="CG61" s="143" t="s">
        <v>87</v>
      </c>
      <c r="CH61" s="144"/>
      <c r="CI61" s="144"/>
      <c r="CJ61" s="144"/>
      <c r="CK61" s="144"/>
      <c r="CL61" s="144"/>
      <c r="CM61" s="144"/>
    </row>
    <row r="62" spans="1:124" s="10" customFormat="1" ht="105" x14ac:dyDescent="0.2">
      <c r="A62" s="67" t="s">
        <v>1124</v>
      </c>
      <c r="B62" s="115" t="s">
        <v>1123</v>
      </c>
      <c r="C62" s="66" t="s">
        <v>1125</v>
      </c>
      <c r="D62" s="104"/>
      <c r="E62" s="67" t="s">
        <v>1126</v>
      </c>
      <c r="F62" s="68" t="s">
        <v>1127</v>
      </c>
      <c r="G62" s="66" t="s">
        <v>1128</v>
      </c>
      <c r="H62" s="69" t="s">
        <v>113</v>
      </c>
      <c r="I62" s="71"/>
      <c r="J62" s="66" t="s">
        <v>1129</v>
      </c>
      <c r="K62" s="66"/>
      <c r="L62" s="66" t="s">
        <v>1085</v>
      </c>
      <c r="M62" s="320" t="s">
        <v>1130</v>
      </c>
      <c r="N62" s="71"/>
      <c r="O62" s="71"/>
      <c r="P62" s="103"/>
      <c r="Q62" s="82" t="s">
        <v>1131</v>
      </c>
      <c r="R62" s="83" t="s">
        <v>1132</v>
      </c>
      <c r="S62" s="82" t="s">
        <v>1133</v>
      </c>
      <c r="T62" s="83" t="s">
        <v>1134</v>
      </c>
      <c r="U62" s="98" t="s">
        <v>1135</v>
      </c>
      <c r="V62" s="106"/>
      <c r="W62" s="106"/>
      <c r="X62" s="106"/>
      <c r="Y62" s="106"/>
      <c r="Z62" s="106"/>
      <c r="AA62" s="106"/>
      <c r="AB62" s="106"/>
      <c r="AC62" s="106"/>
      <c r="AD62" s="106"/>
      <c r="AE62" s="106"/>
      <c r="AF62" s="106"/>
      <c r="AG62" s="106"/>
      <c r="AH62" s="106"/>
      <c r="AI62" s="106"/>
      <c r="AJ62" s="103"/>
      <c r="AK62" s="103"/>
      <c r="AL62" s="103"/>
      <c r="AM62" s="103"/>
      <c r="AN62" s="103"/>
      <c r="AO62" s="103"/>
      <c r="AP62" s="103"/>
      <c r="AQ62" s="103"/>
      <c r="AR62" s="103"/>
      <c r="AS62" s="103"/>
      <c r="AT62" s="103"/>
      <c r="AU62" s="103"/>
      <c r="AV62" s="103"/>
      <c r="AW62" s="103"/>
      <c r="AX62" s="103"/>
      <c r="AY62" s="103"/>
      <c r="AZ62" s="103"/>
      <c r="BF62" s="75"/>
      <c r="BG62" s="71"/>
      <c r="BH62" s="71"/>
      <c r="BI62" s="75"/>
      <c r="BJ62" s="75"/>
      <c r="BK62" s="71"/>
      <c r="BL62" s="71"/>
      <c r="BM62" s="75"/>
      <c r="BN62" s="75"/>
      <c r="BO62" s="71"/>
      <c r="BP62" s="71"/>
      <c r="BQ62" s="75"/>
      <c r="BR62" s="75"/>
      <c r="BS62" s="71"/>
      <c r="BT62" s="71"/>
      <c r="BU62" s="75"/>
      <c r="BV62" s="75"/>
      <c r="BW62" s="71"/>
      <c r="BX62" s="71"/>
      <c r="BY62" s="76"/>
      <c r="BZ62" s="76"/>
      <c r="CA62" s="71"/>
      <c r="CB62" s="71"/>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row>
    <row r="63" spans="1:124" s="10" customFormat="1" ht="90" x14ac:dyDescent="0.2">
      <c r="A63" s="67" t="s">
        <v>1137</v>
      </c>
      <c r="B63" s="115" t="s">
        <v>1136</v>
      </c>
      <c r="C63" s="66" t="s">
        <v>1138</v>
      </c>
      <c r="D63" s="60"/>
      <c r="E63" s="67" t="s">
        <v>1139</v>
      </c>
      <c r="F63" s="68" t="s">
        <v>307</v>
      </c>
      <c r="G63" s="66"/>
      <c r="H63" s="69" t="s">
        <v>113</v>
      </c>
      <c r="I63" s="66"/>
      <c r="J63" s="66" t="s">
        <v>308</v>
      </c>
      <c r="K63" s="66"/>
      <c r="L63" s="66" t="s">
        <v>309</v>
      </c>
      <c r="M63" s="316"/>
      <c r="N63" s="71"/>
      <c r="O63" s="71"/>
      <c r="P63" s="61"/>
      <c r="Q63" s="61" t="s">
        <v>1140</v>
      </c>
      <c r="R63" s="62" t="s">
        <v>315</v>
      </c>
      <c r="S63" s="98" t="s">
        <v>1141</v>
      </c>
      <c r="T63" s="137" t="s">
        <v>2617</v>
      </c>
      <c r="U63" s="98" t="s">
        <v>1142</v>
      </c>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F63" s="75"/>
      <c r="BG63" s="71"/>
      <c r="BH63" s="71"/>
      <c r="BI63" s="75"/>
      <c r="BJ63" s="75"/>
      <c r="BK63" s="71"/>
      <c r="BL63" s="71"/>
      <c r="BM63" s="75"/>
      <c r="BN63" s="75"/>
      <c r="BO63" s="71"/>
      <c r="BP63" s="71"/>
      <c r="BQ63" s="75"/>
      <c r="BR63" s="75"/>
      <c r="BS63" s="71"/>
      <c r="BT63" s="71"/>
      <c r="BU63" s="75"/>
      <c r="BV63" s="75"/>
      <c r="BW63" s="71"/>
      <c r="BX63" s="71"/>
      <c r="BY63" s="76"/>
      <c r="BZ63" s="76"/>
      <c r="CA63" s="71"/>
      <c r="CB63" s="71"/>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row>
    <row r="64" spans="1:124" s="10" customFormat="1" ht="409" x14ac:dyDescent="0.2">
      <c r="A64" s="108" t="s">
        <v>1143</v>
      </c>
      <c r="B64" s="112" t="s">
        <v>839</v>
      </c>
      <c r="C64" s="77" t="s">
        <v>1144</v>
      </c>
      <c r="D64" s="148" t="s">
        <v>1171</v>
      </c>
      <c r="E64" s="67" t="s">
        <v>2608</v>
      </c>
      <c r="F64" s="110"/>
      <c r="G64" s="77" t="s">
        <v>1145</v>
      </c>
      <c r="H64" s="69" t="s">
        <v>113</v>
      </c>
      <c r="I64" s="77"/>
      <c r="J64" s="77" t="s">
        <v>2609</v>
      </c>
      <c r="K64" s="77" t="s">
        <v>1148</v>
      </c>
      <c r="L64" s="77" t="s">
        <v>75</v>
      </c>
      <c r="M64" s="317" t="s">
        <v>1149</v>
      </c>
      <c r="N64" s="111"/>
      <c r="O64" s="111"/>
      <c r="P64" s="77" t="s">
        <v>1170</v>
      </c>
      <c r="Q64" s="77" t="s">
        <v>1150</v>
      </c>
      <c r="R64" s="77" t="s">
        <v>287</v>
      </c>
      <c r="S64" s="77" t="s">
        <v>1151</v>
      </c>
      <c r="T64" s="77" t="s">
        <v>1152</v>
      </c>
      <c r="U64" s="77" t="s">
        <v>1153</v>
      </c>
      <c r="V64" s="77" t="s">
        <v>1154</v>
      </c>
      <c r="W64" s="77" t="s">
        <v>1155</v>
      </c>
      <c r="X64" s="77" t="s">
        <v>1156</v>
      </c>
      <c r="Y64" s="77" t="s">
        <v>1157</v>
      </c>
      <c r="Z64" s="77" t="s">
        <v>1158</v>
      </c>
      <c r="AA64" s="77" t="s">
        <v>1159</v>
      </c>
      <c r="AB64" s="77" t="s">
        <v>1160</v>
      </c>
      <c r="AC64" s="77" t="s">
        <v>1161</v>
      </c>
      <c r="AD64" s="77" t="s">
        <v>1162</v>
      </c>
      <c r="AE64" s="77" t="s">
        <v>1163</v>
      </c>
      <c r="AF64" s="77" t="s">
        <v>1164</v>
      </c>
      <c r="AG64" s="77" t="s">
        <v>1165</v>
      </c>
      <c r="AH64" s="77" t="s">
        <v>1166</v>
      </c>
      <c r="AI64" s="77" t="s">
        <v>1167</v>
      </c>
      <c r="AJ64" s="77" t="s">
        <v>1168</v>
      </c>
      <c r="AK64" s="77" t="s">
        <v>1169</v>
      </c>
      <c r="AL64" s="61" t="s">
        <v>2567</v>
      </c>
      <c r="AM64" s="61" t="s">
        <v>1172</v>
      </c>
      <c r="AN64" s="62" t="s">
        <v>1173</v>
      </c>
      <c r="AO64" s="61" t="s">
        <v>1174</v>
      </c>
      <c r="AP64" s="62" t="s">
        <v>1175</v>
      </c>
      <c r="AQ64" s="61" t="s">
        <v>1176</v>
      </c>
      <c r="AR64" s="62" t="s">
        <v>1177</v>
      </c>
      <c r="AS64" s="61" t="s">
        <v>1178</v>
      </c>
      <c r="AT64" s="62" t="s">
        <v>1179</v>
      </c>
      <c r="AU64" s="168" t="s">
        <v>1146</v>
      </c>
      <c r="AV64" s="169"/>
      <c r="AW64" s="77" t="s">
        <v>1180</v>
      </c>
      <c r="AX64" s="159" t="s">
        <v>1181</v>
      </c>
      <c r="AY64" s="137" t="s">
        <v>1182</v>
      </c>
      <c r="AZ64" s="160" t="s">
        <v>1183</v>
      </c>
      <c r="BA64" s="77" t="s">
        <v>1184</v>
      </c>
      <c r="BB64" s="159" t="s">
        <v>1185</v>
      </c>
      <c r="BC64" s="137" t="s">
        <v>1186</v>
      </c>
      <c r="BD64" s="160" t="s">
        <v>1187</v>
      </c>
      <c r="BE64" s="77" t="s">
        <v>1188</v>
      </c>
      <c r="BF64" s="159" t="s">
        <v>1189</v>
      </c>
      <c r="BG64" s="142" t="s">
        <v>1190</v>
      </c>
      <c r="BH64" s="143" t="s">
        <v>2618</v>
      </c>
      <c r="BI64" s="111"/>
      <c r="BJ64" s="77"/>
      <c r="BK64" s="145"/>
      <c r="BL64" s="145"/>
      <c r="BM64" s="111"/>
      <c r="BN64" s="111"/>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row>
    <row r="65" spans="1:124" s="22" customFormat="1" ht="135" x14ac:dyDescent="0.2">
      <c r="A65" s="229" t="s">
        <v>1192</v>
      </c>
      <c r="B65" s="115" t="s">
        <v>1191</v>
      </c>
      <c r="C65" s="115" t="s">
        <v>1193</v>
      </c>
      <c r="D65" s="104"/>
      <c r="E65" s="229" t="s">
        <v>1042</v>
      </c>
      <c r="F65" s="207" t="s">
        <v>1194</v>
      </c>
      <c r="G65" s="115" t="s">
        <v>1195</v>
      </c>
      <c r="H65" s="230" t="s">
        <v>113</v>
      </c>
      <c r="I65" s="104"/>
      <c r="J65" s="115" t="s">
        <v>1196</v>
      </c>
      <c r="K65" s="115" t="s">
        <v>1197</v>
      </c>
      <c r="L65" s="115" t="s">
        <v>75</v>
      </c>
      <c r="M65" s="316"/>
      <c r="N65" s="104"/>
      <c r="O65" s="104"/>
      <c r="P65" s="104"/>
      <c r="Q65" s="201"/>
      <c r="R65" s="201"/>
      <c r="S65" s="201"/>
      <c r="T65" s="201"/>
      <c r="U65" s="201"/>
      <c r="V65" s="201"/>
      <c r="W65" s="201"/>
      <c r="X65" s="201"/>
      <c r="Y65" s="201"/>
      <c r="Z65" s="201"/>
      <c r="AA65" s="201"/>
      <c r="AB65" s="201"/>
      <c r="AC65" s="201"/>
      <c r="AD65" s="201"/>
      <c r="AE65" s="201"/>
      <c r="AF65" s="201"/>
      <c r="AG65" s="201"/>
      <c r="AH65" s="201"/>
      <c r="AI65" s="201"/>
      <c r="AJ65" s="104"/>
      <c r="AK65" s="104"/>
      <c r="AL65" s="104"/>
      <c r="AM65" s="104"/>
      <c r="AN65" s="104"/>
      <c r="AO65" s="104"/>
      <c r="AP65" s="104"/>
      <c r="AQ65" s="104"/>
      <c r="AR65" s="104"/>
      <c r="AS65" s="104"/>
      <c r="AT65" s="104"/>
      <c r="AU65" s="104"/>
      <c r="AV65" s="104"/>
      <c r="AW65" s="104"/>
      <c r="AX65" s="104"/>
      <c r="AY65" s="104"/>
      <c r="AZ65" s="104"/>
      <c r="BA65"/>
      <c r="BB65"/>
      <c r="BC65"/>
      <c r="BD65"/>
      <c r="BE65"/>
      <c r="BF65"/>
      <c r="BG65" s="104"/>
      <c r="BH65" s="104"/>
      <c r="BI65" s="104"/>
      <c r="BJ65" s="104"/>
      <c r="BK65" s="104"/>
      <c r="BL65" s="104"/>
      <c r="BM65" s="104"/>
      <c r="BN65" s="104"/>
      <c r="BO65" s="104"/>
      <c r="BP65" s="104"/>
      <c r="BQ65" s="104"/>
      <c r="BR65" s="104"/>
      <c r="BS65" s="104"/>
      <c r="BT65" s="104"/>
      <c r="BU65" s="104"/>
      <c r="BV65" s="104"/>
      <c r="BW65" s="104"/>
      <c r="BX65" s="104"/>
      <c r="BY65" s="104"/>
      <c r="BZ65" s="104"/>
      <c r="CA65" s="104"/>
      <c r="CB65" s="104"/>
      <c r="CC65" s="104"/>
      <c r="CD65" s="104"/>
      <c r="CE65" s="104"/>
      <c r="CF65" s="104"/>
      <c r="CG65" s="104"/>
      <c r="CH65" s="104"/>
      <c r="CI65" s="104"/>
      <c r="CJ65" s="104"/>
      <c r="CK65" s="104"/>
      <c r="CL65" s="104"/>
      <c r="CM65" s="104"/>
      <c r="CN65" s="104"/>
      <c r="CO65" s="104"/>
      <c r="CP65" s="104"/>
      <c r="CQ65" s="104"/>
      <c r="CR65" s="104"/>
      <c r="CS65" s="104"/>
      <c r="CT65" s="104"/>
      <c r="CU65" s="104"/>
      <c r="CV65" s="104"/>
      <c r="CW65" s="104"/>
      <c r="CX65" s="104"/>
      <c r="CY65" s="104"/>
      <c r="CZ65" s="104"/>
      <c r="DA65" s="104"/>
      <c r="DB65" s="104"/>
      <c r="DC65" s="104"/>
      <c r="DD65" s="104"/>
      <c r="DE65" s="104"/>
      <c r="DF65" s="104"/>
      <c r="DG65" s="104"/>
      <c r="DH65" s="104"/>
      <c r="DI65" s="104"/>
      <c r="DJ65" s="104"/>
      <c r="DK65" s="104"/>
      <c r="DL65" s="104"/>
      <c r="DM65" s="104"/>
      <c r="DN65" s="104"/>
      <c r="DO65" s="104"/>
      <c r="DP65" s="104"/>
      <c r="DQ65" s="104"/>
      <c r="DR65" s="104"/>
      <c r="DS65" s="104"/>
      <c r="DT65" s="104"/>
    </row>
    <row r="66" spans="1:124" s="335" customFormat="1" ht="285" x14ac:dyDescent="0.2">
      <c r="A66" s="342" t="s">
        <v>318</v>
      </c>
      <c r="B66" s="328" t="s">
        <v>1203</v>
      </c>
      <c r="C66" s="343" t="s">
        <v>1204</v>
      </c>
      <c r="D66" s="332"/>
      <c r="E66" s="327" t="s">
        <v>1205</v>
      </c>
      <c r="F66" s="330" t="s">
        <v>346</v>
      </c>
      <c r="G66" s="343"/>
      <c r="H66" s="331" t="s">
        <v>113</v>
      </c>
      <c r="I66" s="343"/>
      <c r="J66" s="328" t="s">
        <v>324</v>
      </c>
      <c r="K66" s="328" t="s">
        <v>348</v>
      </c>
      <c r="L66" s="328" t="s">
        <v>75</v>
      </c>
      <c r="M66" s="328"/>
      <c r="N66" s="332"/>
      <c r="O66" s="332"/>
      <c r="P66" s="332"/>
      <c r="Q66" s="344" t="s">
        <v>1207</v>
      </c>
      <c r="R66" s="345" t="s">
        <v>1208</v>
      </c>
      <c r="S66" s="344" t="s">
        <v>1209</v>
      </c>
      <c r="T66" s="345" t="s">
        <v>1208</v>
      </c>
      <c r="U66" s="332"/>
      <c r="V66" s="332"/>
      <c r="W66" s="332"/>
      <c r="X66" s="332"/>
      <c r="Y66" s="334"/>
      <c r="Z66" s="334"/>
      <c r="AA66" s="334"/>
      <c r="AB66" s="334"/>
      <c r="AC66" s="334"/>
      <c r="AD66" s="334"/>
      <c r="AE66" s="334"/>
      <c r="AF66" s="334"/>
      <c r="AG66" s="334"/>
      <c r="AH66" s="334"/>
      <c r="AI66" s="334"/>
      <c r="AJ66" s="332"/>
      <c r="AK66" s="332"/>
      <c r="AL66" s="332"/>
      <c r="AM66" s="332"/>
      <c r="AN66" s="332"/>
      <c r="AO66" s="332"/>
      <c r="AP66" s="332"/>
      <c r="AQ66" s="332"/>
      <c r="AR66" s="332"/>
      <c r="AS66" s="332"/>
      <c r="AT66" s="332"/>
      <c r="AU66" s="332"/>
      <c r="AV66" s="332"/>
      <c r="AW66" s="332"/>
      <c r="AX66" s="332"/>
      <c r="AY66" s="332"/>
      <c r="AZ66" s="332"/>
      <c r="BA66" s="337"/>
      <c r="BB66" s="340"/>
      <c r="BK66" s="332"/>
      <c r="BL66" s="332"/>
      <c r="BM66" s="332"/>
      <c r="BN66" s="332"/>
      <c r="BO66" s="332"/>
      <c r="BP66" s="332"/>
      <c r="BQ66" s="332"/>
      <c r="BR66" s="332"/>
      <c r="BS66" s="332"/>
      <c r="BT66" s="332"/>
      <c r="BU66" s="332"/>
      <c r="BV66" s="332"/>
      <c r="BW66" s="332"/>
      <c r="BX66" s="332"/>
      <c r="BY66" s="332"/>
      <c r="BZ66" s="332"/>
      <c r="CA66" s="332"/>
      <c r="CB66" s="332"/>
      <c r="CC66" s="332"/>
      <c r="CD66" s="332"/>
      <c r="CE66" s="332"/>
      <c r="CF66" s="332"/>
      <c r="CG66" s="332"/>
      <c r="CH66" s="332"/>
      <c r="CI66" s="332"/>
      <c r="CJ66" s="332"/>
      <c r="CK66" s="332"/>
      <c r="CL66" s="332"/>
      <c r="CM66" s="332"/>
      <c r="CN66" s="332"/>
      <c r="CO66" s="332"/>
      <c r="CP66" s="332"/>
      <c r="CQ66" s="332"/>
      <c r="CR66" s="332"/>
      <c r="CS66" s="332"/>
      <c r="CT66" s="332"/>
      <c r="CU66" s="332"/>
      <c r="CV66" s="332"/>
      <c r="CW66" s="332"/>
      <c r="CX66" s="332"/>
      <c r="CY66" s="332"/>
      <c r="CZ66" s="332"/>
      <c r="DA66" s="332"/>
      <c r="DB66" s="332"/>
      <c r="DC66" s="332"/>
      <c r="DD66" s="332"/>
      <c r="DE66" s="332"/>
      <c r="DF66" s="332"/>
      <c r="DG66" s="332"/>
      <c r="DH66" s="332"/>
      <c r="DI66" s="332"/>
      <c r="DJ66" s="332"/>
      <c r="DK66" s="332"/>
      <c r="DL66" s="332"/>
      <c r="DM66" s="332"/>
      <c r="DN66" s="332"/>
      <c r="DO66" s="332"/>
      <c r="DP66" s="332"/>
      <c r="DQ66" s="332"/>
      <c r="DR66" s="332"/>
      <c r="DS66" s="332"/>
      <c r="DT66" s="332"/>
    </row>
    <row r="67" spans="1:124" s="10" customFormat="1" ht="120" x14ac:dyDescent="0.2">
      <c r="A67" s="67" t="s">
        <v>1211</v>
      </c>
      <c r="B67" s="115" t="s">
        <v>1210</v>
      </c>
      <c r="C67" s="66" t="s">
        <v>1212</v>
      </c>
      <c r="D67" s="60"/>
      <c r="E67" s="305" t="s">
        <v>1213</v>
      </c>
      <c r="F67" s="68" t="s">
        <v>1214</v>
      </c>
      <c r="G67" s="66" t="s">
        <v>1002</v>
      </c>
      <c r="H67" s="69" t="s">
        <v>113</v>
      </c>
      <c r="I67" s="66"/>
      <c r="J67" s="66" t="s">
        <v>1215</v>
      </c>
      <c r="K67" s="66"/>
      <c r="L67" s="66" t="s">
        <v>277</v>
      </c>
      <c r="M67" s="316" t="s">
        <v>1216</v>
      </c>
      <c r="N67" s="71"/>
      <c r="O67" s="71"/>
      <c r="P67" s="82"/>
      <c r="Q67" s="82" t="s">
        <v>1217</v>
      </c>
      <c r="R67" s="83" t="s">
        <v>1006</v>
      </c>
      <c r="S67" s="82" t="s">
        <v>1218</v>
      </c>
      <c r="T67" s="83" t="s">
        <v>1008</v>
      </c>
      <c r="U67" s="82" t="s">
        <v>1009</v>
      </c>
      <c r="V67" s="83" t="s">
        <v>1010</v>
      </c>
      <c r="W67" s="82" t="s">
        <v>1219</v>
      </c>
      <c r="X67" s="83" t="s">
        <v>1012</v>
      </c>
      <c r="Y67" s="98" t="s">
        <v>1220</v>
      </c>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J67" s="75"/>
      <c r="BK67" s="71"/>
      <c r="BL67" s="71"/>
      <c r="BM67" s="75"/>
      <c r="BN67" s="75"/>
      <c r="BO67" s="71"/>
      <c r="BP67" s="71"/>
      <c r="BQ67" s="75"/>
      <c r="BR67" s="75"/>
      <c r="BS67" s="71"/>
      <c r="BT67" s="71"/>
      <c r="BU67" s="75"/>
      <c r="BV67" s="75"/>
      <c r="BW67" s="71"/>
      <c r="BX67" s="71"/>
      <c r="BY67" s="76"/>
      <c r="BZ67" s="76"/>
      <c r="CA67" s="71"/>
      <c r="CB67" s="71"/>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row>
    <row r="68" spans="1:124" s="10" customFormat="1" ht="135" x14ac:dyDescent="0.2">
      <c r="A68" s="67" t="s">
        <v>1222</v>
      </c>
      <c r="B68" s="115" t="s">
        <v>1221</v>
      </c>
      <c r="C68" s="66" t="s">
        <v>1223</v>
      </c>
      <c r="D68" s="104"/>
      <c r="E68" s="305" t="s">
        <v>1224</v>
      </c>
      <c r="F68" s="68" t="s">
        <v>1225</v>
      </c>
      <c r="G68" s="71"/>
      <c r="H68" s="69" t="s">
        <v>113</v>
      </c>
      <c r="I68" s="71"/>
      <c r="J68" s="66" t="s">
        <v>1226</v>
      </c>
      <c r="K68" s="66"/>
      <c r="L68" s="66" t="s">
        <v>1085</v>
      </c>
      <c r="M68" s="316" t="s">
        <v>1227</v>
      </c>
      <c r="N68" s="71"/>
      <c r="O68" s="71"/>
      <c r="P68" s="103"/>
      <c r="Q68" s="82" t="s">
        <v>1228</v>
      </c>
      <c r="R68" s="83" t="s">
        <v>1229</v>
      </c>
      <c r="S68" s="82" t="s">
        <v>1230</v>
      </c>
      <c r="T68" s="83" t="s">
        <v>1231</v>
      </c>
      <c r="U68" s="98" t="s">
        <v>1232</v>
      </c>
      <c r="V68" s="106"/>
      <c r="W68" s="106"/>
      <c r="X68" s="106"/>
      <c r="Y68" s="106"/>
      <c r="Z68" s="106"/>
      <c r="AA68" s="106"/>
      <c r="AB68" s="106"/>
      <c r="AC68" s="106"/>
      <c r="AD68" s="106"/>
      <c r="AE68" s="106"/>
      <c r="AF68" s="106"/>
      <c r="AG68" s="106"/>
      <c r="AH68" s="106"/>
      <c r="AI68" s="106"/>
      <c r="AJ68" s="103"/>
      <c r="AK68" s="103"/>
      <c r="AL68" s="103"/>
      <c r="AM68" s="103"/>
      <c r="AN68" s="103"/>
      <c r="AO68" s="103"/>
      <c r="AP68" s="103"/>
      <c r="AQ68" s="103"/>
      <c r="AR68" s="103"/>
      <c r="AS68" s="103"/>
      <c r="AT68" s="103"/>
      <c r="AU68" s="103"/>
      <c r="AV68" s="103"/>
      <c r="AW68" s="103"/>
      <c r="AX68" s="103"/>
      <c r="AY68" s="103"/>
      <c r="AZ68" s="103"/>
      <c r="BF68" s="75"/>
      <c r="BG68" s="71"/>
      <c r="BH68" s="71"/>
      <c r="BI68" s="75"/>
      <c r="BJ68" s="75"/>
      <c r="BK68" s="71"/>
      <c r="BL68" s="71"/>
      <c r="BM68" s="75"/>
      <c r="BN68" s="75"/>
      <c r="BO68" s="71"/>
      <c r="BP68" s="71"/>
      <c r="BQ68" s="75"/>
      <c r="BR68" s="75"/>
      <c r="BS68" s="71"/>
      <c r="BT68" s="71"/>
      <c r="BU68" s="75"/>
      <c r="BV68" s="75"/>
      <c r="BW68" s="71"/>
      <c r="BX68" s="71"/>
      <c r="BY68" s="76"/>
      <c r="BZ68" s="76"/>
      <c r="CA68" s="71"/>
      <c r="CB68" s="71"/>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row>
    <row r="69" spans="1:124" s="22" customFormat="1" ht="150" x14ac:dyDescent="0.2">
      <c r="A69" s="229" t="s">
        <v>1238</v>
      </c>
      <c r="B69" s="115" t="s">
        <v>1237</v>
      </c>
      <c r="C69" s="115" t="s">
        <v>1239</v>
      </c>
      <c r="D69" s="163"/>
      <c r="E69" s="229" t="s">
        <v>1240</v>
      </c>
      <c r="F69" s="207" t="s">
        <v>1241</v>
      </c>
      <c r="G69" s="104"/>
      <c r="H69" s="230" t="s">
        <v>113</v>
      </c>
      <c r="I69" s="115"/>
      <c r="J69" s="115" t="s">
        <v>1242</v>
      </c>
      <c r="K69" s="115" t="s">
        <v>1243</v>
      </c>
      <c r="L69" s="115" t="s">
        <v>75</v>
      </c>
      <c r="M69" s="316"/>
      <c r="N69" s="104"/>
      <c r="O69" s="104"/>
      <c r="P69" s="115" t="s">
        <v>1244</v>
      </c>
      <c r="Q69" s="163" t="s">
        <v>1245</v>
      </c>
      <c r="R69" s="263" t="s">
        <v>1246</v>
      </c>
      <c r="S69" s="163" t="s">
        <v>1247</v>
      </c>
      <c r="T69" s="263" t="s">
        <v>1248</v>
      </c>
      <c r="U69" s="163" t="s">
        <v>1249</v>
      </c>
      <c r="V69" s="163" t="s">
        <v>1250</v>
      </c>
      <c r="W69" s="181"/>
      <c r="X69" s="181"/>
      <c r="Y69" s="181"/>
      <c r="Z69" s="181"/>
      <c r="AA69" s="181"/>
      <c r="AB69" s="181"/>
      <c r="AC69" s="181"/>
      <c r="AD69" s="181"/>
      <c r="AE69" s="181"/>
      <c r="AF69" s="181"/>
      <c r="AG69" s="181"/>
      <c r="AH69" s="181"/>
      <c r="AI69" s="181"/>
      <c r="AJ69" s="163"/>
      <c r="AK69" s="163"/>
      <c r="AL69" s="163"/>
      <c r="AM69" s="163"/>
      <c r="AN69" s="163"/>
      <c r="AO69" s="163"/>
      <c r="AP69" s="163"/>
      <c r="AQ69" s="163"/>
      <c r="AR69" s="163"/>
      <c r="AS69" s="163"/>
      <c r="AT69" s="163"/>
      <c r="AU69" s="163"/>
      <c r="AV69" s="163"/>
      <c r="AW69" s="163"/>
      <c r="AX69" s="163"/>
      <c r="AY69" s="163"/>
      <c r="AZ69" s="163"/>
      <c r="BG69" s="163"/>
      <c r="BH69" s="104"/>
      <c r="BI69" s="104"/>
      <c r="BJ69" s="104"/>
      <c r="BK69" s="104"/>
      <c r="BL69" s="104"/>
      <c r="BM69" s="104"/>
      <c r="BN69" s="104"/>
      <c r="BO69" s="104"/>
      <c r="BP69" s="104"/>
      <c r="BQ69" s="104"/>
      <c r="BR69" s="104"/>
      <c r="BS69" s="104"/>
      <c r="BT69" s="104"/>
      <c r="BU69" s="104"/>
      <c r="BV69" s="104"/>
      <c r="BW69" s="104"/>
      <c r="BX69" s="104"/>
      <c r="BY69" s="104"/>
      <c r="BZ69" s="104"/>
      <c r="CA69" s="104"/>
      <c r="CB69" s="104"/>
      <c r="CC69" s="104"/>
      <c r="CD69" s="104"/>
      <c r="CE69" s="104"/>
      <c r="CF69" s="104"/>
      <c r="CG69" s="104"/>
      <c r="CH69" s="104"/>
      <c r="CI69" s="104"/>
      <c r="CJ69" s="104"/>
      <c r="CK69" s="104"/>
      <c r="CL69" s="104"/>
      <c r="CM69" s="104"/>
      <c r="CN69" s="104"/>
      <c r="CO69" s="104"/>
      <c r="CP69" s="104"/>
      <c r="CQ69" s="104"/>
      <c r="CR69" s="104"/>
      <c r="CS69" s="104"/>
      <c r="CT69" s="104"/>
      <c r="CU69" s="104"/>
      <c r="CV69" s="104"/>
      <c r="CW69" s="104"/>
      <c r="CX69" s="104"/>
      <c r="CY69" s="104"/>
      <c r="CZ69" s="104"/>
      <c r="DA69" s="104"/>
      <c r="DB69" s="104"/>
      <c r="DC69" s="104"/>
      <c r="DD69" s="104"/>
      <c r="DE69" s="104"/>
      <c r="DF69" s="104"/>
      <c r="DG69" s="104"/>
      <c r="DH69" s="104"/>
      <c r="DI69" s="104"/>
      <c r="DJ69" s="104"/>
      <c r="DK69" s="104"/>
      <c r="DL69" s="104"/>
      <c r="DM69" s="104"/>
      <c r="DN69" s="104"/>
      <c r="DO69" s="104"/>
      <c r="DP69" s="104"/>
      <c r="DQ69" s="104"/>
      <c r="DR69" s="104"/>
      <c r="DS69" s="104"/>
      <c r="DT69" s="104"/>
    </row>
    <row r="70" spans="1:124" s="22" customFormat="1" ht="48" x14ac:dyDescent="0.2">
      <c r="A70" s="229" t="s">
        <v>1252</v>
      </c>
      <c r="B70" s="115" t="s">
        <v>1251</v>
      </c>
      <c r="C70" s="115" t="s">
        <v>1253</v>
      </c>
      <c r="D70" s="133"/>
      <c r="E70" s="229" t="s">
        <v>1254</v>
      </c>
      <c r="F70" s="236"/>
      <c r="G70" s="115" t="s">
        <v>1255</v>
      </c>
      <c r="H70" s="230" t="s">
        <v>113</v>
      </c>
      <c r="I70" s="115"/>
      <c r="J70" s="115" t="s">
        <v>1256</v>
      </c>
      <c r="K70" s="115"/>
      <c r="L70" s="115" t="s">
        <v>1257</v>
      </c>
      <c r="M70" s="316"/>
      <c r="N70" s="104"/>
      <c r="O70" s="104"/>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t="s">
        <v>637</v>
      </c>
      <c r="BB70" s="104"/>
      <c r="BC70" s="104"/>
      <c r="BD70" s="104"/>
      <c r="BE70" s="104"/>
      <c r="BF70" s="104"/>
      <c r="BG70" s="104"/>
      <c r="BH70" s="104"/>
      <c r="BI70" s="104"/>
      <c r="BJ70" s="104"/>
      <c r="BK70" s="104"/>
      <c r="BL70" s="104"/>
      <c r="BM70" s="104"/>
      <c r="BN70" s="104"/>
      <c r="BO70" s="104"/>
      <c r="BP70" s="104"/>
      <c r="BQ70" s="104"/>
      <c r="BR70" s="104"/>
      <c r="BS70" s="104"/>
      <c r="BT70" s="104"/>
      <c r="BU70" s="104"/>
      <c r="BV70" s="104"/>
      <c r="BW70" s="104"/>
      <c r="BX70" s="104"/>
      <c r="BY70" s="104"/>
      <c r="BZ70" s="104"/>
      <c r="CA70" s="104"/>
      <c r="CB70" s="104"/>
      <c r="CC70" s="104"/>
      <c r="CD70" s="104"/>
      <c r="CE70" s="104"/>
      <c r="CF70" s="104"/>
      <c r="CG70" s="104"/>
      <c r="CH70" s="104"/>
      <c r="CI70" s="104"/>
      <c r="CJ70" s="104"/>
      <c r="CK70" s="104"/>
      <c r="CL70" s="104"/>
      <c r="CM70" s="104"/>
      <c r="CN70" s="104"/>
      <c r="CO70" s="104"/>
      <c r="CP70" s="104"/>
      <c r="CQ70" s="104"/>
      <c r="CR70" s="104"/>
      <c r="CS70" s="104"/>
      <c r="CT70" s="104"/>
      <c r="CU70" s="104"/>
      <c r="CV70" s="104"/>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row>
    <row r="71" spans="1:124" s="22" customFormat="1" ht="105" x14ac:dyDescent="0.2">
      <c r="A71" s="229" t="s">
        <v>1259</v>
      </c>
      <c r="B71" s="346" t="s">
        <v>1258</v>
      </c>
      <c r="C71" s="115" t="s">
        <v>1260</v>
      </c>
      <c r="D71" s="60"/>
      <c r="E71" s="305" t="s">
        <v>1261</v>
      </c>
      <c r="F71" s="207" t="s">
        <v>1262</v>
      </c>
      <c r="G71" s="104"/>
      <c r="H71" s="230" t="s">
        <v>113</v>
      </c>
      <c r="I71" s="115"/>
      <c r="J71" s="115" t="s">
        <v>1263</v>
      </c>
      <c r="K71" s="115"/>
      <c r="L71" s="115" t="s">
        <v>309</v>
      </c>
      <c r="M71" s="316"/>
      <c r="N71" s="104"/>
      <c r="O71" s="104"/>
      <c r="P71" s="115" t="s">
        <v>1264</v>
      </c>
      <c r="Q71" s="60" t="s">
        <v>1265</v>
      </c>
      <c r="R71" s="231" t="s">
        <v>1266</v>
      </c>
      <c r="S71" s="60" t="s">
        <v>1267</v>
      </c>
      <c r="T71" s="231" t="s">
        <v>1268</v>
      </c>
      <c r="U71" s="60" t="s">
        <v>1269</v>
      </c>
      <c r="V71" s="231" t="s">
        <v>1064</v>
      </c>
      <c r="W71" s="133" t="s">
        <v>1270</v>
      </c>
      <c r="X71" s="112"/>
      <c r="Y71" s="133" t="s">
        <v>1271</v>
      </c>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J71" s="104"/>
      <c r="BK71" s="104"/>
      <c r="BL71" s="104"/>
      <c r="BM71" s="104"/>
      <c r="BN71" s="104"/>
      <c r="BO71" s="104"/>
      <c r="BP71" s="104"/>
      <c r="BQ71" s="104"/>
      <c r="BR71" s="104"/>
      <c r="BS71" s="104"/>
      <c r="BT71" s="104"/>
      <c r="BU71" s="104"/>
      <c r="BV71" s="104"/>
      <c r="BW71" s="104"/>
      <c r="BX71" s="104"/>
      <c r="BY71" s="104"/>
      <c r="BZ71" s="104"/>
      <c r="CA71" s="104"/>
      <c r="CB71" s="104"/>
      <c r="CC71" s="104"/>
      <c r="CD71" s="104"/>
      <c r="CE71" s="104"/>
      <c r="CF71" s="104"/>
      <c r="CG71" s="104"/>
      <c r="CH71" s="104"/>
      <c r="CI71" s="104"/>
      <c r="CJ71" s="104"/>
      <c r="CK71" s="104"/>
      <c r="CL71" s="104"/>
      <c r="CM71" s="104"/>
      <c r="CN71" s="104"/>
      <c r="CO71" s="104"/>
      <c r="CP71" s="104"/>
      <c r="CQ71" s="104"/>
      <c r="CR71" s="104"/>
      <c r="CS71" s="104"/>
      <c r="CT71" s="104"/>
      <c r="CU71" s="104"/>
      <c r="CV71" s="104"/>
      <c r="CW71" s="104"/>
      <c r="CX71" s="104"/>
      <c r="CY71" s="104"/>
      <c r="CZ71" s="104"/>
      <c r="DA71" s="104"/>
      <c r="DB71" s="104"/>
      <c r="DC71" s="104"/>
      <c r="DD71" s="104"/>
      <c r="DE71" s="104"/>
      <c r="DF71" s="104"/>
      <c r="DG71" s="104"/>
      <c r="DH71" s="104"/>
      <c r="DI71" s="104"/>
      <c r="DJ71" s="104"/>
      <c r="DK71" s="104"/>
      <c r="DL71" s="104"/>
      <c r="DM71" s="104"/>
      <c r="DN71" s="104"/>
      <c r="DO71" s="104"/>
      <c r="DP71" s="104"/>
      <c r="DQ71" s="104"/>
      <c r="DR71" s="104"/>
      <c r="DS71" s="104"/>
      <c r="DT71" s="104"/>
    </row>
    <row r="72" spans="1:124" s="22" customFormat="1" ht="165" x14ac:dyDescent="0.2">
      <c r="A72" s="229" t="s">
        <v>1273</v>
      </c>
      <c r="B72" s="115" t="s">
        <v>1272</v>
      </c>
      <c r="C72" s="115" t="s">
        <v>757</v>
      </c>
      <c r="D72" s="173"/>
      <c r="E72" s="305" t="s">
        <v>1274</v>
      </c>
      <c r="F72" s="207" t="s">
        <v>1275</v>
      </c>
      <c r="G72" s="104"/>
      <c r="H72" s="230" t="s">
        <v>113</v>
      </c>
      <c r="I72" s="115"/>
      <c r="J72" s="115" t="s">
        <v>1276</v>
      </c>
      <c r="K72" s="115" t="s">
        <v>627</v>
      </c>
      <c r="L72" s="115" t="s">
        <v>75</v>
      </c>
      <c r="M72" s="316" t="s">
        <v>1277</v>
      </c>
      <c r="N72" s="104"/>
      <c r="O72" s="104"/>
      <c r="P72" s="115" t="s">
        <v>1278</v>
      </c>
      <c r="Q72" s="181" t="s">
        <v>1279</v>
      </c>
      <c r="R72" s="263" t="s">
        <v>87</v>
      </c>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C72" s="104"/>
      <c r="BD72" s="104"/>
      <c r="BE72" s="104"/>
      <c r="BF72" s="104"/>
      <c r="BG72" s="104"/>
      <c r="BH72" s="104"/>
      <c r="BI72" s="104"/>
      <c r="BJ72" s="104"/>
      <c r="BK72" s="104"/>
      <c r="BL72" s="104"/>
      <c r="BM72" s="104"/>
      <c r="BN72" s="104"/>
      <c r="BO72" s="104"/>
      <c r="BP72" s="104"/>
      <c r="BQ72" s="104"/>
      <c r="BR72" s="104"/>
      <c r="BS72" s="104"/>
      <c r="BT72" s="104"/>
      <c r="BU72" s="104"/>
      <c r="BV72" s="104"/>
      <c r="BW72" s="104"/>
      <c r="BX72" s="104"/>
      <c r="BY72" s="104"/>
      <c r="BZ72" s="104"/>
      <c r="CA72" s="104"/>
      <c r="CB72" s="104"/>
      <c r="CC72" s="104"/>
      <c r="CD72" s="104"/>
      <c r="CE72" s="104"/>
      <c r="CF72" s="104"/>
      <c r="CG72" s="104"/>
      <c r="CH72" s="104"/>
      <c r="CI72" s="104"/>
      <c r="CJ72" s="104"/>
      <c r="CK72" s="104"/>
      <c r="CL72" s="104"/>
      <c r="CM72" s="104"/>
      <c r="CN72" s="104"/>
      <c r="CO72" s="104"/>
      <c r="CP72" s="104"/>
      <c r="CQ72" s="104"/>
      <c r="CR72" s="104"/>
      <c r="CS72" s="104"/>
      <c r="CT72" s="104"/>
      <c r="CU72" s="104"/>
      <c r="CV72" s="104"/>
      <c r="CW72" s="104"/>
      <c r="CX72" s="104"/>
      <c r="CY72" s="104"/>
      <c r="CZ72" s="104"/>
      <c r="DA72" s="104"/>
      <c r="DB72" s="104"/>
      <c r="DC72" s="104"/>
      <c r="DD72" s="104"/>
      <c r="DE72" s="104"/>
      <c r="DF72" s="104"/>
      <c r="DG72" s="104"/>
      <c r="DH72" s="104"/>
      <c r="DI72" s="104"/>
      <c r="DJ72" s="104"/>
      <c r="DK72" s="104"/>
      <c r="DL72" s="104"/>
      <c r="DM72" s="104"/>
      <c r="DN72" s="104"/>
      <c r="DO72" s="104"/>
      <c r="DP72" s="104"/>
      <c r="DQ72" s="104"/>
      <c r="DR72" s="104"/>
      <c r="DS72" s="104"/>
      <c r="DT72" s="104"/>
    </row>
    <row r="73" spans="1:124" s="10" customFormat="1" ht="165" x14ac:dyDescent="0.2">
      <c r="A73" s="67" t="s">
        <v>1281</v>
      </c>
      <c r="B73" s="115" t="s">
        <v>1280</v>
      </c>
      <c r="C73" s="66" t="s">
        <v>1282</v>
      </c>
      <c r="D73" s="60"/>
      <c r="E73" s="305" t="s">
        <v>1283</v>
      </c>
      <c r="F73" s="132"/>
      <c r="G73" s="66" t="s">
        <v>1284</v>
      </c>
      <c r="H73" s="69" t="s">
        <v>113</v>
      </c>
      <c r="I73" s="66"/>
      <c r="J73" s="66" t="s">
        <v>1285</v>
      </c>
      <c r="K73" s="66" t="s">
        <v>128</v>
      </c>
      <c r="L73" s="66" t="s">
        <v>75</v>
      </c>
      <c r="M73" s="316" t="s">
        <v>1286</v>
      </c>
      <c r="N73" s="71"/>
      <c r="O73" s="71"/>
      <c r="P73" s="61"/>
      <c r="Q73" s="61" t="s">
        <v>1287</v>
      </c>
      <c r="R73" s="62" t="s">
        <v>1288</v>
      </c>
      <c r="S73" s="175" t="s">
        <v>1289</v>
      </c>
      <c r="T73" s="62" t="s">
        <v>1290</v>
      </c>
      <c r="U73" s="175"/>
      <c r="V73" s="61"/>
      <c r="W73" s="175" t="s">
        <v>1291</v>
      </c>
      <c r="X73" s="62" t="s">
        <v>1292</v>
      </c>
      <c r="Y73" s="98" t="s">
        <v>1293</v>
      </c>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J73" s="98"/>
      <c r="BK73" s="71"/>
      <c r="BL73" s="71"/>
      <c r="BM73" s="75"/>
      <c r="BN73" s="75"/>
      <c r="BO73" s="71"/>
      <c r="BP73" s="71"/>
      <c r="BQ73" s="75"/>
      <c r="BR73" s="75"/>
      <c r="BS73" s="71"/>
      <c r="BT73" s="71"/>
      <c r="BU73" s="75"/>
      <c r="BV73" s="75"/>
      <c r="BW73" s="71"/>
      <c r="BX73" s="71"/>
      <c r="BY73" s="76"/>
      <c r="BZ73" s="76"/>
      <c r="CA73" s="71"/>
      <c r="CB73" s="71"/>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row>
    <row r="74" spans="1:124" s="22" customFormat="1" ht="120" x14ac:dyDescent="0.2">
      <c r="A74" s="229" t="s">
        <v>1295</v>
      </c>
      <c r="B74" s="115" t="s">
        <v>1294</v>
      </c>
      <c r="C74" s="115" t="s">
        <v>1296</v>
      </c>
      <c r="D74" s="60"/>
      <c r="E74" s="305" t="s">
        <v>1297</v>
      </c>
      <c r="F74" s="207" t="s">
        <v>1298</v>
      </c>
      <c r="G74" s="104"/>
      <c r="H74" s="230" t="s">
        <v>113</v>
      </c>
      <c r="I74" s="115"/>
      <c r="J74" s="115" t="s">
        <v>1299</v>
      </c>
      <c r="K74" s="115"/>
      <c r="L74" s="115" t="s">
        <v>519</v>
      </c>
      <c r="M74" s="316"/>
      <c r="N74" s="104"/>
      <c r="O74" s="104"/>
      <c r="P74" s="60"/>
      <c r="Q74" s="60" t="s">
        <v>1300</v>
      </c>
      <c r="R74" s="231" t="s">
        <v>1301</v>
      </c>
      <c r="S74" s="60" t="s">
        <v>1302</v>
      </c>
      <c r="T74" s="231" t="s">
        <v>1303</v>
      </c>
      <c r="U74" s="60" t="s">
        <v>1304</v>
      </c>
      <c r="V74" s="231" t="s">
        <v>1305</v>
      </c>
      <c r="W74" s="60" t="s">
        <v>1306</v>
      </c>
      <c r="X74" s="231" t="s">
        <v>1307</v>
      </c>
      <c r="Y74" s="60" t="s">
        <v>1308</v>
      </c>
      <c r="Z74" s="231" t="s">
        <v>1309</v>
      </c>
      <c r="AA74" s="133" t="s">
        <v>1310</v>
      </c>
      <c r="AB74" s="112"/>
      <c r="AC74" s="133" t="s">
        <v>1311</v>
      </c>
      <c r="AD74" s="60" t="s">
        <v>972</v>
      </c>
      <c r="AE74" s="231" t="s">
        <v>1312</v>
      </c>
      <c r="AF74" s="60"/>
      <c r="AG74" s="60"/>
      <c r="AH74" s="60"/>
      <c r="AI74" s="60"/>
      <c r="AJ74" s="60"/>
      <c r="AK74" s="60"/>
      <c r="AL74" s="60"/>
      <c r="AM74" s="60"/>
      <c r="AN74" s="60"/>
      <c r="AO74" s="60"/>
      <c r="AP74" s="60"/>
      <c r="AQ74" s="60"/>
      <c r="AR74" s="60"/>
      <c r="AS74" s="60"/>
      <c r="AT74" s="60"/>
      <c r="AU74" s="60"/>
      <c r="AV74" s="60"/>
      <c r="AW74" s="60"/>
      <c r="AX74" s="60"/>
      <c r="AY74" s="60"/>
      <c r="AZ74" s="60"/>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c r="CO74" s="104"/>
      <c r="CP74" s="104"/>
      <c r="CQ74" s="104"/>
      <c r="CR74" s="104"/>
      <c r="CS74" s="104"/>
      <c r="CT74" s="104"/>
      <c r="CU74" s="104"/>
      <c r="CV74" s="104"/>
      <c r="CW74" s="104"/>
      <c r="CX74" s="104"/>
      <c r="CY74" s="104"/>
      <c r="CZ74" s="104"/>
      <c r="DA74" s="104"/>
      <c r="DB74" s="104"/>
      <c r="DC74" s="104"/>
      <c r="DD74" s="104"/>
      <c r="DE74" s="104"/>
      <c r="DF74" s="104"/>
      <c r="DG74" s="104"/>
      <c r="DH74" s="104"/>
      <c r="DI74" s="104"/>
      <c r="DJ74" s="104"/>
      <c r="DK74" s="104"/>
      <c r="DL74" s="104"/>
      <c r="DM74" s="104"/>
      <c r="DN74" s="104"/>
      <c r="DO74" s="104"/>
      <c r="DP74" s="104"/>
      <c r="DQ74" s="104"/>
      <c r="DR74" s="104"/>
      <c r="DS74" s="104"/>
      <c r="DT74" s="104"/>
    </row>
    <row r="75" spans="1:124" s="22" customFormat="1" ht="90" x14ac:dyDescent="0.2">
      <c r="A75" s="229" t="s">
        <v>1314</v>
      </c>
      <c r="B75" s="115" t="s">
        <v>1313</v>
      </c>
      <c r="C75" s="115" t="s">
        <v>756</v>
      </c>
      <c r="D75" s="133"/>
      <c r="E75" s="305" t="s">
        <v>941</v>
      </c>
      <c r="F75" s="207" t="s">
        <v>942</v>
      </c>
      <c r="G75" s="115"/>
      <c r="H75" s="230" t="s">
        <v>113</v>
      </c>
      <c r="I75" s="115"/>
      <c r="J75" s="115" t="s">
        <v>220</v>
      </c>
      <c r="K75" s="115" t="s">
        <v>221</v>
      </c>
      <c r="L75" s="115" t="s">
        <v>75</v>
      </c>
      <c r="M75" s="316" t="s">
        <v>1315</v>
      </c>
      <c r="N75" s="104"/>
      <c r="O75" s="104"/>
      <c r="P75" s="148" t="s">
        <v>1316</v>
      </c>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04"/>
      <c r="BC75" s="104"/>
      <c r="BD75" s="104"/>
      <c r="BE75" s="104"/>
      <c r="BF75" s="104"/>
      <c r="BG75" s="104"/>
      <c r="BH75" s="104"/>
      <c r="BI75" s="104"/>
      <c r="BJ75" s="104"/>
      <c r="BK75" s="104"/>
      <c r="BL75" s="104"/>
      <c r="BM75" s="104"/>
      <c r="BN75" s="104"/>
      <c r="BO75" s="104"/>
      <c r="BP75" s="104"/>
      <c r="BQ75" s="104"/>
      <c r="BR75" s="104"/>
      <c r="BS75" s="104"/>
      <c r="BT75" s="104"/>
      <c r="BU75" s="104"/>
      <c r="BV75" s="104"/>
      <c r="BW75" s="104"/>
      <c r="BX75" s="104"/>
      <c r="BY75" s="104"/>
      <c r="BZ75" s="104"/>
      <c r="CA75" s="104"/>
      <c r="CB75" s="104"/>
      <c r="CC75" s="104"/>
      <c r="CD75" s="104"/>
      <c r="CE75" s="104"/>
      <c r="CF75" s="104"/>
      <c r="CG75" s="104"/>
      <c r="CH75" s="104"/>
      <c r="CI75" s="104"/>
      <c r="CJ75" s="104"/>
      <c r="CK75" s="104"/>
      <c r="CL75" s="104"/>
      <c r="CM75" s="104"/>
      <c r="CN75" s="104"/>
      <c r="CO75" s="104"/>
      <c r="CP75" s="104"/>
      <c r="CQ75" s="104"/>
      <c r="CR75" s="104"/>
      <c r="CS75" s="104"/>
      <c r="CT75" s="104"/>
      <c r="CU75" s="104"/>
      <c r="CV75" s="104"/>
      <c r="CW75" s="104"/>
      <c r="CX75" s="104"/>
      <c r="CY75" s="104"/>
      <c r="CZ75" s="104"/>
      <c r="DA75" s="104"/>
      <c r="DB75" s="104"/>
      <c r="DC75" s="104"/>
      <c r="DD75" s="104"/>
      <c r="DE75" s="104"/>
      <c r="DF75" s="104"/>
      <c r="DG75" s="104"/>
      <c r="DH75" s="104"/>
      <c r="DI75" s="104"/>
      <c r="DJ75" s="104"/>
      <c r="DK75" s="104"/>
      <c r="DL75" s="104"/>
      <c r="DM75" s="104"/>
      <c r="DN75" s="104"/>
      <c r="DO75" s="104"/>
      <c r="DP75" s="104"/>
      <c r="DQ75" s="104"/>
      <c r="DR75" s="104"/>
      <c r="DS75" s="104"/>
      <c r="DT75" s="104"/>
    </row>
    <row r="76" spans="1:124" s="22" customFormat="1" ht="105" x14ac:dyDescent="0.2">
      <c r="A76" s="229" t="s">
        <v>1319</v>
      </c>
      <c r="B76" s="115" t="s">
        <v>1318</v>
      </c>
      <c r="C76" s="115" t="s">
        <v>228</v>
      </c>
      <c r="D76" s="60"/>
      <c r="E76" s="229" t="s">
        <v>1320</v>
      </c>
      <c r="F76" s="207" t="s">
        <v>708</v>
      </c>
      <c r="G76" s="115" t="s">
        <v>1321</v>
      </c>
      <c r="H76" s="230" t="s">
        <v>113</v>
      </c>
      <c r="I76" s="115"/>
      <c r="J76" s="115" t="s">
        <v>709</v>
      </c>
      <c r="K76" s="115"/>
      <c r="L76" s="115" t="s">
        <v>177</v>
      </c>
      <c r="M76" s="316"/>
      <c r="N76" s="104"/>
      <c r="O76" s="104"/>
      <c r="P76" s="60"/>
      <c r="Q76" s="60" t="s">
        <v>720</v>
      </c>
      <c r="R76" s="231" t="s">
        <v>178</v>
      </c>
      <c r="S76" s="60" t="s">
        <v>1322</v>
      </c>
      <c r="T76" s="231" t="s">
        <v>179</v>
      </c>
      <c r="U76" s="60" t="s">
        <v>1322</v>
      </c>
      <c r="V76" s="231" t="s">
        <v>721</v>
      </c>
      <c r="W76" s="60" t="s">
        <v>1322</v>
      </c>
      <c r="X76" s="231" t="s">
        <v>181</v>
      </c>
      <c r="Y76" s="60" t="s">
        <v>1322</v>
      </c>
      <c r="Z76" s="231" t="s">
        <v>1323</v>
      </c>
      <c r="AA76" s="60" t="s">
        <v>1322</v>
      </c>
      <c r="AB76" s="231" t="s">
        <v>725</v>
      </c>
      <c r="AC76" s="60" t="s">
        <v>1322</v>
      </c>
      <c r="AD76" s="231" t="s">
        <v>1324</v>
      </c>
      <c r="AE76" s="60" t="s">
        <v>1322</v>
      </c>
      <c r="AF76" s="231" t="s">
        <v>734</v>
      </c>
      <c r="AG76" s="60" t="s">
        <v>1325</v>
      </c>
      <c r="AH76" s="231" t="s">
        <v>183</v>
      </c>
      <c r="AI76" s="60" t="s">
        <v>1322</v>
      </c>
      <c r="AJ76" s="231" t="s">
        <v>184</v>
      </c>
      <c r="AK76" s="60" t="s">
        <v>1322</v>
      </c>
      <c r="AL76" s="231" t="s">
        <v>185</v>
      </c>
      <c r="AM76" s="60" t="s">
        <v>1322</v>
      </c>
      <c r="AN76" s="231" t="s">
        <v>187</v>
      </c>
      <c r="AO76" s="60" t="s">
        <v>1326</v>
      </c>
      <c r="AP76" s="231" t="s">
        <v>1327</v>
      </c>
      <c r="AQ76" s="133" t="s">
        <v>1328</v>
      </c>
      <c r="AR76" s="104"/>
      <c r="AS76" s="104"/>
      <c r="AT76" s="104"/>
      <c r="AU76" s="104"/>
      <c r="AV76" s="104"/>
      <c r="AW76" s="104"/>
      <c r="AX76" s="104"/>
      <c r="AY76" s="104"/>
      <c r="AZ76" s="104"/>
      <c r="CK76" s="104"/>
      <c r="CL76" s="104"/>
      <c r="CM76" s="104"/>
      <c r="CN76" s="104"/>
      <c r="CO76" s="104"/>
      <c r="CP76" s="104"/>
      <c r="CQ76" s="104"/>
      <c r="CR76" s="104"/>
      <c r="CS76" s="104"/>
      <c r="CT76" s="104"/>
      <c r="CU76" s="104"/>
      <c r="CV76" s="104"/>
      <c r="CW76" s="104"/>
      <c r="CX76" s="104"/>
      <c r="CY76" s="104"/>
      <c r="CZ76" s="104"/>
      <c r="DA76" s="104"/>
      <c r="DB76" s="104"/>
      <c r="DC76" s="104"/>
      <c r="DD76" s="104"/>
      <c r="DE76" s="104"/>
      <c r="DF76" s="104"/>
      <c r="DG76" s="104"/>
      <c r="DH76" s="104"/>
      <c r="DI76" s="104"/>
      <c r="DJ76" s="104"/>
      <c r="DK76" s="104"/>
      <c r="DL76" s="104"/>
      <c r="DM76" s="104"/>
      <c r="DN76" s="104"/>
      <c r="DO76" s="104"/>
      <c r="DP76" s="104"/>
      <c r="DQ76" s="104"/>
      <c r="DR76" s="104"/>
      <c r="DS76" s="104"/>
      <c r="DT76" s="104"/>
    </row>
    <row r="77" spans="1:124" s="335" customFormat="1" ht="112" x14ac:dyDescent="0.2">
      <c r="A77" s="327" t="s">
        <v>151</v>
      </c>
      <c r="B77" s="328" t="s">
        <v>657</v>
      </c>
      <c r="C77" s="343" t="s">
        <v>1336</v>
      </c>
      <c r="D77" s="332"/>
      <c r="E77" s="327" t="s">
        <v>1337</v>
      </c>
      <c r="F77" s="330" t="s">
        <v>1338</v>
      </c>
      <c r="G77" s="343" t="s">
        <v>1339</v>
      </c>
      <c r="H77" s="331" t="s">
        <v>113</v>
      </c>
      <c r="I77" s="343"/>
      <c r="J77" s="328" t="s">
        <v>156</v>
      </c>
      <c r="K77" s="328" t="s">
        <v>68</v>
      </c>
      <c r="L77" s="328" t="s">
        <v>75</v>
      </c>
      <c r="M77" s="328" t="s">
        <v>1340</v>
      </c>
      <c r="N77" s="332" t="s">
        <v>117</v>
      </c>
      <c r="O77" s="332"/>
      <c r="P77" s="332"/>
      <c r="Q77" s="337" t="s">
        <v>1342</v>
      </c>
      <c r="R77" s="338" t="s">
        <v>1343</v>
      </c>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7"/>
      <c r="BB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32"/>
      <c r="CN77" s="332"/>
      <c r="CO77" s="332"/>
      <c r="CP77" s="332"/>
      <c r="CQ77" s="332"/>
      <c r="CR77" s="332"/>
      <c r="CS77" s="332"/>
      <c r="CT77" s="332"/>
      <c r="CU77" s="332"/>
      <c r="CV77" s="332"/>
      <c r="CW77" s="332"/>
      <c r="CX77" s="332"/>
      <c r="CY77" s="332"/>
      <c r="CZ77" s="332"/>
      <c r="DA77" s="332"/>
      <c r="DB77" s="332"/>
      <c r="DC77" s="332"/>
      <c r="DD77" s="332"/>
      <c r="DE77" s="332"/>
      <c r="DF77" s="332"/>
      <c r="DG77" s="332"/>
      <c r="DH77" s="332"/>
      <c r="DI77" s="332"/>
      <c r="DJ77" s="332"/>
      <c r="DK77" s="332"/>
      <c r="DL77" s="332"/>
      <c r="DM77" s="332"/>
      <c r="DN77" s="332"/>
      <c r="DO77" s="332"/>
      <c r="DP77" s="332"/>
      <c r="DQ77" s="332"/>
      <c r="DR77" s="332"/>
      <c r="DS77" s="332"/>
      <c r="DT77" s="332"/>
    </row>
    <row r="78" spans="1:124" s="22" customFormat="1" ht="75" x14ac:dyDescent="0.2">
      <c r="A78" s="229" t="s">
        <v>1345</v>
      </c>
      <c r="B78" s="115" t="s">
        <v>1344</v>
      </c>
      <c r="C78" s="115" t="s">
        <v>1346</v>
      </c>
      <c r="D78" s="104"/>
      <c r="E78" s="229" t="s">
        <v>110</v>
      </c>
      <c r="F78" s="207" t="s">
        <v>111</v>
      </c>
      <c r="G78" s="115"/>
      <c r="H78" s="230" t="s">
        <v>113</v>
      </c>
      <c r="I78" s="115"/>
      <c r="J78" s="115" t="s">
        <v>114</v>
      </c>
      <c r="K78" s="115" t="s">
        <v>115</v>
      </c>
      <c r="L78" s="115" t="s">
        <v>75</v>
      </c>
      <c r="M78" s="316" t="s">
        <v>1347</v>
      </c>
      <c r="N78" s="104" t="s">
        <v>117</v>
      </c>
      <c r="O78" s="104"/>
      <c r="P78" s="115" t="s">
        <v>118</v>
      </c>
      <c r="Q78" s="107" t="s">
        <v>1349</v>
      </c>
      <c r="R78" s="235" t="s">
        <v>1350</v>
      </c>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33"/>
      <c r="BB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04"/>
      <c r="CG78" s="104"/>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04"/>
      <c r="DO78" s="104"/>
      <c r="DP78" s="104"/>
      <c r="DQ78" s="104"/>
      <c r="DR78" s="104"/>
      <c r="DS78" s="104"/>
      <c r="DT78" s="104"/>
    </row>
    <row r="79" spans="1:124" s="335" customFormat="1" ht="30" x14ac:dyDescent="0.2">
      <c r="A79" s="327" t="s">
        <v>1352</v>
      </c>
      <c r="B79" s="328" t="s">
        <v>1351</v>
      </c>
      <c r="C79" s="328" t="s">
        <v>1353</v>
      </c>
      <c r="D79" s="340"/>
      <c r="E79" s="327" t="s">
        <v>1354</v>
      </c>
      <c r="F79" s="339"/>
      <c r="G79" s="328"/>
      <c r="H79" s="331" t="s">
        <v>113</v>
      </c>
      <c r="I79" s="328" t="s">
        <v>1355</v>
      </c>
      <c r="J79" s="328" t="s">
        <v>1356</v>
      </c>
      <c r="K79" s="328" t="s">
        <v>68</v>
      </c>
      <c r="L79" s="328" t="s">
        <v>75</v>
      </c>
      <c r="M79" s="328"/>
      <c r="N79" s="332"/>
      <c r="O79" s="332"/>
      <c r="P79" s="340"/>
      <c r="Q79" s="340" t="s">
        <v>1357</v>
      </c>
      <c r="R79" s="341" t="s">
        <v>1358</v>
      </c>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0"/>
      <c r="AY79" s="340"/>
      <c r="AZ79" s="340"/>
      <c r="BC79" s="332"/>
      <c r="BD79" s="332"/>
      <c r="BE79" s="332"/>
      <c r="BF79" s="332"/>
      <c r="BG79" s="332"/>
      <c r="BH79" s="332"/>
      <c r="BI79" s="332"/>
      <c r="BJ79" s="332"/>
      <c r="BK79" s="332"/>
      <c r="BL79" s="332"/>
      <c r="BM79" s="332"/>
      <c r="BN79" s="332"/>
      <c r="BO79" s="332"/>
      <c r="BP79" s="332"/>
      <c r="BQ79" s="332"/>
      <c r="BR79" s="332"/>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row>
    <row r="80" spans="1:124" s="22" customFormat="1" ht="105" x14ac:dyDescent="0.2">
      <c r="A80" s="229" t="s">
        <v>1352</v>
      </c>
      <c r="B80" s="115" t="s">
        <v>1359</v>
      </c>
      <c r="C80" s="115" t="s">
        <v>1360</v>
      </c>
      <c r="D80" s="163"/>
      <c r="E80" s="229" t="s">
        <v>238</v>
      </c>
      <c r="F80" s="236"/>
      <c r="G80" s="115" t="s">
        <v>1361</v>
      </c>
      <c r="H80" s="230" t="s">
        <v>113</v>
      </c>
      <c r="I80" s="115" t="s">
        <v>691</v>
      </c>
      <c r="J80" s="115" t="s">
        <v>239</v>
      </c>
      <c r="K80" s="115" t="s">
        <v>240</v>
      </c>
      <c r="L80" s="115" t="s">
        <v>75</v>
      </c>
      <c r="M80" s="316" t="s">
        <v>1362</v>
      </c>
      <c r="N80" s="104"/>
      <c r="O80" s="104"/>
      <c r="P80" s="163"/>
      <c r="Q80" s="163" t="s">
        <v>1363</v>
      </c>
      <c r="R80" s="263" t="s">
        <v>1364</v>
      </c>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C80" s="163"/>
      <c r="BD80" s="163"/>
      <c r="BE80" s="163"/>
      <c r="BF80" s="163"/>
      <c r="BG80" s="104"/>
      <c r="BH80" s="104"/>
      <c r="BI80" s="104"/>
      <c r="BJ80" s="104"/>
      <c r="BK80" s="104"/>
      <c r="BL80" s="104"/>
      <c r="BM80" s="104"/>
      <c r="BN80" s="104"/>
      <c r="BO80" s="104"/>
      <c r="BP80" s="104"/>
      <c r="BQ80" s="104"/>
      <c r="BR80" s="104"/>
      <c r="BS80" s="104"/>
      <c r="BT80" s="104"/>
      <c r="BU80" s="104"/>
      <c r="BV80" s="104"/>
      <c r="BW80" s="104"/>
      <c r="BX80" s="104"/>
      <c r="BY80" s="104"/>
      <c r="BZ80" s="104"/>
      <c r="CA80" s="104"/>
      <c r="CB80" s="104"/>
      <c r="CC80" s="104"/>
      <c r="CD80" s="104"/>
      <c r="CE80" s="104"/>
      <c r="CF80" s="104"/>
      <c r="CG80" s="104"/>
      <c r="CH80" s="104"/>
      <c r="CI80" s="104"/>
      <c r="CJ80" s="104"/>
      <c r="CK80" s="104"/>
      <c r="CL80" s="104"/>
      <c r="CM80" s="104"/>
      <c r="CN80" s="104"/>
      <c r="CO80" s="104"/>
      <c r="CP80" s="104"/>
      <c r="CQ80" s="104"/>
      <c r="CR80" s="104"/>
      <c r="CS80" s="104"/>
      <c r="CT80" s="104"/>
      <c r="CU80" s="104"/>
      <c r="CV80" s="104"/>
      <c r="CW80" s="104"/>
      <c r="CX80" s="104"/>
      <c r="CY80" s="104"/>
      <c r="CZ80" s="104"/>
      <c r="DA80" s="104"/>
      <c r="DB80" s="104"/>
      <c r="DC80" s="104"/>
      <c r="DD80" s="104"/>
      <c r="DE80" s="104"/>
      <c r="DF80" s="104"/>
      <c r="DG80" s="104"/>
      <c r="DH80" s="104"/>
      <c r="DI80" s="104"/>
      <c r="DJ80" s="104"/>
      <c r="DK80" s="104"/>
      <c r="DL80" s="104"/>
      <c r="DM80" s="104"/>
      <c r="DN80" s="104"/>
      <c r="DO80" s="104"/>
      <c r="DP80" s="104"/>
      <c r="DQ80" s="104"/>
      <c r="DR80" s="104"/>
      <c r="DS80" s="104"/>
      <c r="DT80" s="104"/>
    </row>
    <row r="81" spans="1:124" s="22" customFormat="1" ht="135" x14ac:dyDescent="0.2">
      <c r="A81" s="229" t="s">
        <v>1365</v>
      </c>
      <c r="B81" s="115" t="s">
        <v>839</v>
      </c>
      <c r="C81" s="115" t="s">
        <v>1366</v>
      </c>
      <c r="D81" s="60"/>
      <c r="E81" s="229" t="s">
        <v>283</v>
      </c>
      <c r="F81" s="236"/>
      <c r="G81" s="115" t="s">
        <v>1367</v>
      </c>
      <c r="H81" s="230" t="s">
        <v>113</v>
      </c>
      <c r="I81" s="115"/>
      <c r="J81" s="115" t="s">
        <v>284</v>
      </c>
      <c r="K81" s="115" t="s">
        <v>115</v>
      </c>
      <c r="L81" s="115" t="s">
        <v>75</v>
      </c>
      <c r="M81" s="316"/>
      <c r="N81" s="104"/>
      <c r="O81" s="104"/>
      <c r="P81" s="115" t="s">
        <v>1368</v>
      </c>
      <c r="Q81" s="60" t="s">
        <v>1369</v>
      </c>
      <c r="R81" s="231" t="s">
        <v>1370</v>
      </c>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C81" s="104"/>
      <c r="BD81" s="104"/>
      <c r="BE81" s="104"/>
      <c r="BF81" s="104"/>
      <c r="BG81" s="104"/>
      <c r="BH81" s="104"/>
      <c r="BI81" s="233"/>
      <c r="BJ81" s="292"/>
      <c r="BK81" s="104"/>
      <c r="BL81" s="104"/>
      <c r="BM81" s="104"/>
      <c r="BN81" s="104"/>
      <c r="BO81" s="104"/>
      <c r="BP81" s="104"/>
      <c r="BQ81" s="104"/>
      <c r="BR81" s="104"/>
      <c r="BS81" s="104"/>
      <c r="BT81" s="104"/>
      <c r="BU81" s="104"/>
      <c r="BV81" s="104"/>
      <c r="BW81" s="104"/>
      <c r="BX81" s="104"/>
      <c r="BY81" s="104"/>
      <c r="BZ81" s="104"/>
      <c r="CA81" s="104"/>
      <c r="CB81" s="104"/>
      <c r="CC81" s="104"/>
      <c r="CD81" s="104"/>
      <c r="CE81" s="104"/>
      <c r="CF81" s="104"/>
      <c r="CG81" s="104"/>
      <c r="CH81" s="104"/>
      <c r="CI81" s="104"/>
      <c r="CJ81" s="104"/>
      <c r="CK81" s="104"/>
      <c r="CL81" s="104"/>
      <c r="CM81" s="104"/>
      <c r="CN81" s="104"/>
      <c r="CO81" s="104"/>
      <c r="CP81" s="104"/>
      <c r="CQ81" s="104"/>
      <c r="CR81" s="104"/>
      <c r="CS81" s="104"/>
      <c r="CT81" s="104"/>
      <c r="CU81" s="104"/>
      <c r="CV81" s="104"/>
      <c r="CW81" s="104"/>
      <c r="CX81" s="104"/>
      <c r="CY81" s="104"/>
      <c r="CZ81" s="104"/>
      <c r="DA81" s="104"/>
      <c r="DB81" s="104"/>
      <c r="DC81" s="104"/>
      <c r="DD81" s="104"/>
      <c r="DE81" s="104"/>
      <c r="DF81" s="104"/>
      <c r="DG81" s="104"/>
      <c r="DH81" s="104"/>
      <c r="DI81" s="104"/>
      <c r="DJ81" s="104"/>
      <c r="DK81" s="104"/>
      <c r="DL81" s="104"/>
      <c r="DM81" s="104"/>
      <c r="DN81" s="104"/>
      <c r="DO81" s="104"/>
      <c r="DP81" s="104"/>
      <c r="DQ81" s="104"/>
      <c r="DR81" s="104"/>
      <c r="DS81" s="104"/>
      <c r="DT81" s="104"/>
    </row>
    <row r="82" spans="1:124" s="22" customFormat="1" ht="32" x14ac:dyDescent="0.2">
      <c r="A82" s="229" t="s">
        <v>1272</v>
      </c>
      <c r="B82" s="115" t="s">
        <v>1371</v>
      </c>
      <c r="C82" s="115" t="s">
        <v>1260</v>
      </c>
      <c r="D82" s="104"/>
      <c r="E82" s="229" t="s">
        <v>1372</v>
      </c>
      <c r="F82" s="236"/>
      <c r="G82" s="115"/>
      <c r="H82" s="230" t="s">
        <v>113</v>
      </c>
      <c r="I82" s="115"/>
      <c r="J82" s="115" t="s">
        <v>1084</v>
      </c>
      <c r="K82" s="115"/>
      <c r="L82" s="115" t="s">
        <v>1085</v>
      </c>
      <c r="M82" s="316"/>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33"/>
      <c r="BB82" s="104"/>
      <c r="BC82" s="104"/>
      <c r="BD82" s="104"/>
      <c r="BE82" s="104"/>
      <c r="BF82" s="104"/>
      <c r="BG82" s="104"/>
      <c r="BH82" s="104"/>
      <c r="BI82" s="104"/>
      <c r="BJ82" s="104"/>
      <c r="BK82" s="104"/>
      <c r="BL82" s="104"/>
      <c r="BM82" s="104"/>
      <c r="BN82" s="104"/>
      <c r="BO82" s="104"/>
      <c r="BP82" s="104"/>
      <c r="BQ82" s="104"/>
      <c r="BR82" s="104"/>
      <c r="BS82" s="104"/>
      <c r="BT82" s="104"/>
      <c r="BU82" s="104"/>
      <c r="BV82" s="104"/>
      <c r="BW82" s="104"/>
      <c r="BX82" s="104"/>
      <c r="BY82" s="104"/>
      <c r="BZ82" s="104"/>
      <c r="CA82" s="104"/>
      <c r="CB82" s="104"/>
      <c r="CC82" s="104"/>
      <c r="CD82" s="104"/>
      <c r="CE82" s="104"/>
      <c r="CF82" s="104"/>
      <c r="CG82" s="104"/>
      <c r="CH82" s="104"/>
      <c r="CI82" s="104"/>
      <c r="CJ82" s="104"/>
      <c r="CK82" s="104"/>
      <c r="CL82" s="104"/>
      <c r="CM82" s="104"/>
      <c r="CN82" s="104"/>
      <c r="CO82" s="104"/>
      <c r="CP82" s="104"/>
      <c r="CQ82" s="104"/>
      <c r="CR82" s="104"/>
      <c r="CS82" s="104"/>
      <c r="CT82" s="104"/>
      <c r="CU82" s="104"/>
      <c r="CV82" s="104"/>
      <c r="CW82" s="104"/>
      <c r="CX82" s="104"/>
      <c r="CY82" s="104"/>
      <c r="CZ82" s="104"/>
      <c r="DA82" s="104"/>
      <c r="DB82" s="104"/>
      <c r="DC82" s="104"/>
      <c r="DD82" s="104"/>
      <c r="DE82" s="104"/>
      <c r="DF82" s="104"/>
      <c r="DG82" s="104"/>
      <c r="DH82" s="104"/>
      <c r="DI82" s="104"/>
      <c r="DJ82" s="104"/>
      <c r="DK82" s="104"/>
      <c r="DL82" s="104"/>
      <c r="DM82" s="104"/>
      <c r="DN82" s="104"/>
      <c r="DO82" s="104"/>
      <c r="DP82" s="104"/>
      <c r="DQ82" s="104"/>
      <c r="DR82" s="104"/>
      <c r="DS82" s="104"/>
      <c r="DT82" s="104"/>
    </row>
    <row r="83" spans="1:124" s="22" customFormat="1" ht="409" x14ac:dyDescent="0.2">
      <c r="A83" s="228" t="s">
        <v>1375</v>
      </c>
      <c r="B83" s="308" t="s">
        <v>1374</v>
      </c>
      <c r="C83" s="112" t="s">
        <v>2611</v>
      </c>
      <c r="D83" s="112" t="s">
        <v>1383</v>
      </c>
      <c r="E83" s="228" t="s">
        <v>1377</v>
      </c>
      <c r="F83" s="208"/>
      <c r="G83" s="112" t="s">
        <v>2610</v>
      </c>
      <c r="H83" s="280" t="s">
        <v>1380</v>
      </c>
      <c r="I83" s="112"/>
      <c r="J83" s="112" t="s">
        <v>196</v>
      </c>
      <c r="K83" s="112" t="s">
        <v>197</v>
      </c>
      <c r="L83" s="112" t="s">
        <v>75</v>
      </c>
      <c r="M83" s="317" t="s">
        <v>1379</v>
      </c>
      <c r="N83" s="112"/>
      <c r="O83" s="112"/>
      <c r="P83" s="112" t="s">
        <v>1382</v>
      </c>
      <c r="Q83" s="112" t="s">
        <v>133</v>
      </c>
      <c r="R83" s="112" t="s">
        <v>134</v>
      </c>
      <c r="S83" s="112" t="s">
        <v>1381</v>
      </c>
      <c r="T83" s="112" t="s">
        <v>289</v>
      </c>
      <c r="U83" s="112" t="s">
        <v>290</v>
      </c>
      <c r="V83" s="112" t="s">
        <v>291</v>
      </c>
      <c r="W83" s="181" t="s">
        <v>1384</v>
      </c>
      <c r="X83" s="232" t="s">
        <v>87</v>
      </c>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row>
    <row r="84" spans="1:124" s="22" customFormat="1" ht="180" x14ac:dyDescent="0.2">
      <c r="A84" s="229" t="s">
        <v>1386</v>
      </c>
      <c r="B84" s="115" t="s">
        <v>1385</v>
      </c>
      <c r="C84" s="115" t="s">
        <v>1387</v>
      </c>
      <c r="D84" s="107"/>
      <c r="E84" s="349" t="s">
        <v>1069</v>
      </c>
      <c r="F84" s="236"/>
      <c r="G84" s="115"/>
      <c r="H84" s="230" t="s">
        <v>113</v>
      </c>
      <c r="I84" s="115"/>
      <c r="J84" s="115" t="s">
        <v>95</v>
      </c>
      <c r="K84" s="115" t="s">
        <v>96</v>
      </c>
      <c r="L84" s="115" t="s">
        <v>75</v>
      </c>
      <c r="M84" s="115" t="s">
        <v>1388</v>
      </c>
      <c r="N84" s="104"/>
      <c r="O84" s="104"/>
      <c r="P84" s="112" t="s">
        <v>1389</v>
      </c>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4"/>
      <c r="BC84" s="104"/>
      <c r="BD84" s="104"/>
      <c r="BE84" s="104"/>
      <c r="BF84" s="104"/>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104"/>
      <c r="CI84" s="104"/>
      <c r="CJ84" s="104"/>
      <c r="CK84" s="104"/>
      <c r="CL84" s="104"/>
      <c r="CM84" s="104"/>
      <c r="CN84" s="104"/>
      <c r="CO84" s="104"/>
      <c r="CP84" s="104"/>
      <c r="CQ84" s="104"/>
      <c r="CR84" s="104"/>
      <c r="CS84" s="104"/>
      <c r="CT84" s="104"/>
      <c r="CU84" s="104"/>
      <c r="CV84" s="104"/>
      <c r="CW84" s="104"/>
      <c r="CX84" s="104"/>
      <c r="CY84" s="104"/>
      <c r="CZ84" s="104"/>
      <c r="DA84" s="104"/>
      <c r="DB84" s="104"/>
      <c r="DC84" s="104"/>
      <c r="DD84" s="104"/>
      <c r="DE84" s="104"/>
      <c r="DF84" s="104"/>
      <c r="DG84" s="104"/>
      <c r="DH84" s="104"/>
      <c r="DI84" s="104"/>
      <c r="DJ84" s="104"/>
      <c r="DK84" s="104"/>
      <c r="DL84" s="104"/>
      <c r="DM84" s="104"/>
      <c r="DN84" s="104"/>
      <c r="DO84" s="104"/>
      <c r="DP84" s="104"/>
      <c r="DQ84" s="104"/>
      <c r="DR84" s="104"/>
      <c r="DS84" s="104"/>
      <c r="DT84" s="104"/>
    </row>
    <row r="85" spans="1:124" s="10" customFormat="1" ht="105" x14ac:dyDescent="0.2">
      <c r="A85" s="67" t="s">
        <v>1392</v>
      </c>
      <c r="B85" s="115" t="s">
        <v>1391</v>
      </c>
      <c r="C85" s="66" t="s">
        <v>228</v>
      </c>
      <c r="D85" s="133"/>
      <c r="E85" s="67" t="s">
        <v>124</v>
      </c>
      <c r="F85" s="68" t="s">
        <v>1393</v>
      </c>
      <c r="G85" s="66" t="s">
        <v>229</v>
      </c>
      <c r="H85" s="69" t="s">
        <v>113</v>
      </c>
      <c r="I85" s="66"/>
      <c r="J85" s="66" t="s">
        <v>495</v>
      </c>
      <c r="K85" s="66"/>
      <c r="L85" s="66" t="s">
        <v>177</v>
      </c>
      <c r="M85" s="316"/>
      <c r="N85" s="71"/>
      <c r="O85" s="71"/>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71"/>
      <c r="BC85" s="116"/>
      <c r="BD85" s="178"/>
      <c r="BE85" s="75"/>
      <c r="BF85" s="75"/>
      <c r="BG85" s="71"/>
      <c r="BH85" s="71"/>
      <c r="BI85" s="75"/>
      <c r="BJ85" s="75"/>
      <c r="BK85" s="71"/>
      <c r="BL85" s="71"/>
      <c r="BM85" s="75"/>
      <c r="BN85" s="75"/>
      <c r="BO85" s="71"/>
      <c r="BP85" s="71"/>
      <c r="BQ85" s="75"/>
      <c r="BR85" s="75"/>
      <c r="BS85" s="71"/>
      <c r="BT85" s="71"/>
      <c r="BU85" s="75"/>
      <c r="BV85" s="75"/>
      <c r="BW85" s="71"/>
      <c r="BX85" s="71"/>
      <c r="BY85" s="76"/>
      <c r="BZ85" s="76"/>
      <c r="CA85" s="71"/>
      <c r="CB85" s="71"/>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row>
    <row r="86" spans="1:124" s="10" customFormat="1" ht="75" x14ac:dyDescent="0.2">
      <c r="A86" s="67" t="s">
        <v>1396</v>
      </c>
      <c r="B86" s="115" t="s">
        <v>1329</v>
      </c>
      <c r="C86" s="66" t="s">
        <v>1397</v>
      </c>
      <c r="D86" s="133"/>
      <c r="E86" s="67" t="s">
        <v>1398</v>
      </c>
      <c r="F86" s="68" t="s">
        <v>1399</v>
      </c>
      <c r="G86" s="66" t="s">
        <v>1400</v>
      </c>
      <c r="H86" s="69" t="s">
        <v>113</v>
      </c>
      <c r="I86" s="66"/>
      <c r="J86" s="66" t="s">
        <v>1401</v>
      </c>
      <c r="K86" s="66"/>
      <c r="L86" s="66" t="s">
        <v>177</v>
      </c>
      <c r="M86" s="316"/>
      <c r="N86" s="71"/>
      <c r="O86" s="71"/>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71"/>
      <c r="BC86" s="71"/>
      <c r="BD86" s="75"/>
      <c r="BE86" s="75"/>
      <c r="BF86" s="75"/>
      <c r="BG86" s="71"/>
      <c r="BH86" s="71"/>
      <c r="BI86" s="75"/>
      <c r="BJ86" s="75"/>
      <c r="BK86" s="71"/>
      <c r="BL86" s="71"/>
      <c r="BM86" s="75"/>
      <c r="BN86" s="75"/>
      <c r="BO86" s="71"/>
      <c r="BP86" s="71"/>
      <c r="BQ86" s="75"/>
      <c r="BR86" s="75"/>
      <c r="BS86" s="71"/>
      <c r="BT86" s="71"/>
      <c r="BU86" s="75"/>
      <c r="BV86" s="75"/>
      <c r="BW86" s="71"/>
      <c r="BX86" s="71"/>
      <c r="BY86" s="76"/>
      <c r="BZ86" s="76"/>
      <c r="CA86" s="71"/>
      <c r="CB86" s="71"/>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row>
    <row r="87" spans="1:124" s="22" customFormat="1" ht="105" x14ac:dyDescent="0.2">
      <c r="A87" s="229" t="s">
        <v>1428</v>
      </c>
      <c r="B87" s="115" t="s">
        <v>1427</v>
      </c>
      <c r="C87" s="115" t="s">
        <v>1429</v>
      </c>
      <c r="D87" s="104"/>
      <c r="E87" s="305" t="s">
        <v>192</v>
      </c>
      <c r="F87" s="207" t="s">
        <v>193</v>
      </c>
      <c r="G87" s="115"/>
      <c r="H87" s="230" t="s">
        <v>113</v>
      </c>
      <c r="I87" s="115"/>
      <c r="J87" s="115" t="s">
        <v>196</v>
      </c>
      <c r="K87" s="115" t="s">
        <v>197</v>
      </c>
      <c r="L87" s="115" t="s">
        <v>75</v>
      </c>
      <c r="M87" s="316" t="s">
        <v>1430</v>
      </c>
      <c r="N87" s="104"/>
      <c r="O87" s="104"/>
      <c r="P87" s="104"/>
      <c r="Q87" s="133" t="s">
        <v>1432</v>
      </c>
      <c r="R87" s="133" t="s">
        <v>1433</v>
      </c>
      <c r="S87" s="133" t="s">
        <v>1434</v>
      </c>
      <c r="T87" s="112"/>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33"/>
      <c r="BB87" s="112"/>
      <c r="BH87" s="104"/>
      <c r="BI87" s="104"/>
      <c r="BJ87" s="104"/>
      <c r="BK87" s="104"/>
      <c r="BL87" s="104"/>
      <c r="BM87" s="104"/>
      <c r="BN87" s="104"/>
      <c r="BO87" s="104"/>
      <c r="BP87" s="104"/>
      <c r="BQ87" s="104"/>
      <c r="BR87" s="104"/>
      <c r="BS87" s="104"/>
      <c r="BT87" s="104"/>
      <c r="BU87" s="104"/>
      <c r="BV87" s="104"/>
      <c r="BW87" s="104"/>
      <c r="BX87" s="104"/>
      <c r="BY87" s="104"/>
      <c r="BZ87" s="104"/>
      <c r="CA87" s="104"/>
      <c r="CB87" s="104"/>
      <c r="CC87" s="104"/>
      <c r="CD87" s="104"/>
      <c r="CE87" s="104"/>
      <c r="CF87" s="104"/>
      <c r="CG87" s="104"/>
      <c r="CH87" s="104"/>
      <c r="CI87" s="104"/>
      <c r="CJ87" s="104"/>
      <c r="CK87" s="104"/>
      <c r="CL87" s="104"/>
      <c r="CM87" s="104"/>
      <c r="CN87" s="104"/>
      <c r="CO87" s="104"/>
      <c r="CP87" s="104"/>
      <c r="CQ87" s="104"/>
      <c r="CR87" s="104"/>
      <c r="CS87" s="104"/>
      <c r="CT87" s="104"/>
      <c r="CU87" s="104"/>
      <c r="CV87" s="104"/>
      <c r="CW87" s="104"/>
      <c r="CX87" s="104"/>
      <c r="CY87" s="104"/>
      <c r="CZ87" s="104"/>
      <c r="DA87" s="104"/>
      <c r="DB87" s="104"/>
      <c r="DC87" s="104"/>
      <c r="DD87" s="104"/>
      <c r="DE87" s="104"/>
      <c r="DF87" s="104"/>
      <c r="DG87" s="104"/>
      <c r="DH87" s="104"/>
      <c r="DI87" s="104"/>
      <c r="DJ87" s="104"/>
      <c r="DK87" s="104"/>
      <c r="DL87" s="104"/>
      <c r="DM87" s="104"/>
      <c r="DN87" s="104"/>
      <c r="DO87" s="104"/>
      <c r="DP87" s="104"/>
      <c r="DQ87" s="104"/>
      <c r="DR87" s="104"/>
      <c r="DS87" s="104"/>
      <c r="DT87" s="104"/>
    </row>
    <row r="88" spans="1:124" s="22" customFormat="1" ht="409" x14ac:dyDescent="0.2">
      <c r="A88" s="229" t="s">
        <v>1436</v>
      </c>
      <c r="B88" s="304" t="s">
        <v>1435</v>
      </c>
      <c r="C88" s="115" t="s">
        <v>1260</v>
      </c>
      <c r="D88" s="133"/>
      <c r="E88" s="305" t="s">
        <v>1437</v>
      </c>
      <c r="F88" s="236"/>
      <c r="G88" s="115"/>
      <c r="H88" s="230" t="s">
        <v>113</v>
      </c>
      <c r="I88" s="115"/>
      <c r="J88" s="115" t="s">
        <v>1438</v>
      </c>
      <c r="K88" s="115"/>
      <c r="L88" s="115" t="s">
        <v>519</v>
      </c>
      <c r="M88" s="316"/>
      <c r="N88" s="104"/>
      <c r="O88" s="104"/>
      <c r="P88" s="148" t="s">
        <v>1439</v>
      </c>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c r="AX88" s="133"/>
      <c r="AY88" s="133"/>
      <c r="AZ88" s="133"/>
      <c r="BA88" s="133"/>
      <c r="BB88" s="104"/>
      <c r="BC88" s="104"/>
      <c r="BD88" s="104"/>
      <c r="BE88" s="104"/>
      <c r="BF88" s="104"/>
      <c r="BG88" s="104"/>
      <c r="BH88" s="104"/>
      <c r="BI88" s="104"/>
      <c r="BJ88" s="104"/>
      <c r="BK88" s="104"/>
      <c r="BL88" s="104"/>
      <c r="BM88" s="104"/>
      <c r="BN88" s="104"/>
      <c r="BO88" s="104"/>
      <c r="BP88" s="104"/>
      <c r="BQ88" s="104"/>
      <c r="BR88" s="104"/>
      <c r="BS88" s="104"/>
      <c r="BT88" s="104"/>
      <c r="BU88" s="104"/>
      <c r="BV88" s="104"/>
      <c r="BW88" s="104"/>
      <c r="BX88" s="104"/>
      <c r="BY88" s="104"/>
      <c r="BZ88" s="104"/>
      <c r="CA88" s="104"/>
      <c r="CB88" s="104"/>
      <c r="CC88" s="104"/>
      <c r="CD88" s="104"/>
      <c r="CE88" s="104"/>
      <c r="CF88" s="104"/>
      <c r="CG88" s="104"/>
      <c r="CH88" s="104"/>
      <c r="CI88" s="104"/>
      <c r="CJ88" s="104"/>
      <c r="CK88" s="104"/>
      <c r="CL88" s="104"/>
      <c r="CM88" s="104"/>
      <c r="CN88" s="104"/>
      <c r="CO88" s="104"/>
      <c r="CP88" s="104"/>
      <c r="CQ88" s="104"/>
      <c r="CR88" s="104"/>
      <c r="CS88" s="104"/>
      <c r="CT88" s="104"/>
      <c r="CU88" s="104"/>
      <c r="CV88" s="104"/>
      <c r="CW88" s="104"/>
      <c r="CX88" s="104"/>
      <c r="CY88" s="104"/>
      <c r="CZ88" s="104"/>
      <c r="DA88" s="104"/>
      <c r="DB88" s="104"/>
      <c r="DC88" s="104"/>
      <c r="DD88" s="104"/>
      <c r="DE88" s="104"/>
      <c r="DF88" s="104"/>
      <c r="DG88" s="104"/>
      <c r="DH88" s="104"/>
      <c r="DI88" s="104"/>
      <c r="DJ88" s="104"/>
      <c r="DK88" s="104"/>
      <c r="DL88" s="104"/>
      <c r="DM88" s="104"/>
      <c r="DN88" s="104"/>
      <c r="DO88" s="104"/>
      <c r="DP88" s="104"/>
      <c r="DQ88" s="104"/>
      <c r="DR88" s="104"/>
      <c r="DS88" s="104"/>
      <c r="DT88" s="104"/>
    </row>
    <row r="89" spans="1:124" s="22" customFormat="1" ht="165" x14ac:dyDescent="0.2">
      <c r="A89" s="229" t="s">
        <v>1441</v>
      </c>
      <c r="B89" s="115" t="s">
        <v>1081</v>
      </c>
      <c r="C89" s="115" t="s">
        <v>1442</v>
      </c>
      <c r="D89" s="60"/>
      <c r="E89" s="229" t="s">
        <v>1443</v>
      </c>
      <c r="F89" s="207" t="s">
        <v>1444</v>
      </c>
      <c r="G89" s="104"/>
      <c r="H89" s="230" t="s">
        <v>113</v>
      </c>
      <c r="I89" s="115"/>
      <c r="J89" s="115" t="s">
        <v>1445</v>
      </c>
      <c r="K89" s="115"/>
      <c r="L89" s="115" t="s">
        <v>1039</v>
      </c>
      <c r="M89" s="316"/>
      <c r="N89" s="104"/>
      <c r="O89" s="104"/>
      <c r="P89" s="60"/>
      <c r="Q89" s="60" t="s">
        <v>1446</v>
      </c>
      <c r="R89" s="231" t="s">
        <v>1447</v>
      </c>
      <c r="S89" s="60" t="s">
        <v>1448</v>
      </c>
      <c r="T89" s="231" t="s">
        <v>1449</v>
      </c>
      <c r="U89" s="60" t="s">
        <v>1450</v>
      </c>
      <c r="V89" s="231" t="s">
        <v>1451</v>
      </c>
      <c r="W89" s="60" t="s">
        <v>1452</v>
      </c>
      <c r="X89" s="231" t="s">
        <v>1453</v>
      </c>
      <c r="Y89" s="60" t="s">
        <v>1454</v>
      </c>
      <c r="Z89" s="231" t="s">
        <v>1455</v>
      </c>
      <c r="AA89" s="181" t="s">
        <v>1456</v>
      </c>
      <c r="AB89" s="263" t="s">
        <v>87</v>
      </c>
      <c r="AC89" s="104"/>
      <c r="AD89" s="104"/>
      <c r="AE89" s="104"/>
      <c r="AF89" s="104"/>
      <c r="AG89" s="104"/>
      <c r="AH89" s="60"/>
      <c r="AI89" s="60"/>
      <c r="AJ89" s="60"/>
      <c r="AK89" s="60"/>
      <c r="AL89" s="60"/>
      <c r="AM89" s="60"/>
      <c r="AN89" s="60"/>
      <c r="AO89" s="60"/>
      <c r="AP89" s="60"/>
      <c r="AQ89" s="60"/>
      <c r="AR89" s="60"/>
      <c r="AS89" s="60"/>
      <c r="AT89" s="60"/>
      <c r="AU89" s="60"/>
      <c r="AV89" s="60"/>
      <c r="AW89" s="60"/>
      <c r="AX89" s="60"/>
      <c r="AY89" s="60"/>
      <c r="AZ89" s="60"/>
      <c r="BR89" s="104"/>
      <c r="BS89" s="104"/>
      <c r="BT89" s="104"/>
      <c r="BU89" s="104"/>
      <c r="BV89" s="104"/>
      <c r="BW89" s="104"/>
      <c r="BX89" s="104"/>
      <c r="BY89" s="104"/>
      <c r="BZ89" s="104"/>
      <c r="CA89" s="104"/>
      <c r="CB89" s="104"/>
      <c r="CC89" s="104"/>
      <c r="CD89" s="104"/>
      <c r="CE89" s="104"/>
      <c r="CF89" s="104"/>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c r="DH89" s="104"/>
      <c r="DI89" s="104"/>
      <c r="DJ89" s="104"/>
      <c r="DK89" s="104"/>
      <c r="DL89" s="104"/>
      <c r="DM89" s="104"/>
      <c r="DN89" s="104"/>
      <c r="DO89" s="104"/>
      <c r="DP89" s="104"/>
      <c r="DQ89" s="104"/>
      <c r="DR89" s="104"/>
      <c r="DS89" s="104"/>
      <c r="DT89" s="104"/>
    </row>
    <row r="90" spans="1:124" s="22" customFormat="1" ht="360" x14ac:dyDescent="0.2">
      <c r="A90" s="228" t="s">
        <v>1458</v>
      </c>
      <c r="B90" s="112" t="s">
        <v>1457</v>
      </c>
      <c r="C90" s="112" t="s">
        <v>194</v>
      </c>
      <c r="D90" s="181"/>
      <c r="E90" s="307" t="s">
        <v>193</v>
      </c>
      <c r="F90" s="241"/>
      <c r="G90" s="112" t="s">
        <v>1459</v>
      </c>
      <c r="H90" s="230" t="s">
        <v>113</v>
      </c>
      <c r="I90" s="112"/>
      <c r="J90" s="112" t="s">
        <v>196</v>
      </c>
      <c r="K90" s="112" t="s">
        <v>197</v>
      </c>
      <c r="L90" s="112" t="s">
        <v>75</v>
      </c>
      <c r="M90" s="317" t="s">
        <v>1460</v>
      </c>
      <c r="N90" s="201" t="s">
        <v>117</v>
      </c>
      <c r="O90" s="201"/>
      <c r="P90" s="112" t="s">
        <v>2619</v>
      </c>
      <c r="Q90" s="181" t="s">
        <v>1462</v>
      </c>
      <c r="R90" s="232" t="s">
        <v>1463</v>
      </c>
      <c r="S90" s="181" t="s">
        <v>1464</v>
      </c>
      <c r="T90" s="181" t="s">
        <v>1465</v>
      </c>
      <c r="U90" s="181" t="s">
        <v>1466</v>
      </c>
      <c r="V90" s="181" t="s">
        <v>1467</v>
      </c>
      <c r="W90" s="181" t="s">
        <v>1468</v>
      </c>
      <c r="X90" s="181" t="s">
        <v>1469</v>
      </c>
      <c r="Y90" s="181" t="s">
        <v>1470</v>
      </c>
      <c r="Z90" s="232" t="s">
        <v>1471</v>
      </c>
      <c r="AA90" s="181" t="s">
        <v>1472</v>
      </c>
      <c r="AB90" s="181" t="s">
        <v>1473</v>
      </c>
      <c r="AC90" s="181" t="s">
        <v>1474</v>
      </c>
      <c r="AD90" s="232" t="s">
        <v>1475</v>
      </c>
      <c r="AE90" s="181" t="s">
        <v>1476</v>
      </c>
      <c r="AF90" s="181" t="s">
        <v>1477</v>
      </c>
      <c r="AG90" s="181" t="s">
        <v>1478</v>
      </c>
      <c r="AH90" s="232" t="s">
        <v>1479</v>
      </c>
      <c r="AI90" s="181" t="s">
        <v>1480</v>
      </c>
      <c r="AJ90" s="232" t="s">
        <v>87</v>
      </c>
      <c r="AK90" s="181" t="s">
        <v>1481</v>
      </c>
      <c r="AL90" s="232" t="s">
        <v>1482</v>
      </c>
      <c r="AM90" s="181" t="s">
        <v>1483</v>
      </c>
      <c r="AN90" s="232" t="s">
        <v>1484</v>
      </c>
      <c r="AO90" s="181" t="s">
        <v>1485</v>
      </c>
      <c r="AP90" s="232" t="s">
        <v>1486</v>
      </c>
      <c r="AQ90" s="181" t="s">
        <v>1487</v>
      </c>
      <c r="AR90" s="181" t="s">
        <v>1488</v>
      </c>
      <c r="AS90" s="181" t="s">
        <v>1489</v>
      </c>
      <c r="AT90" s="181" t="s">
        <v>1490</v>
      </c>
      <c r="AU90" s="181"/>
      <c r="AV90" s="181"/>
      <c r="AW90" s="201"/>
      <c r="AX90" s="201"/>
      <c r="AY90" s="201"/>
      <c r="AZ90" s="201"/>
      <c r="BA90" s="201"/>
      <c r="BB90" s="201"/>
      <c r="BC90" s="201"/>
      <c r="BD90" s="201"/>
      <c r="BE90" s="201"/>
      <c r="BF90" s="201"/>
      <c r="BG90" s="201"/>
      <c r="BH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c r="DS90" s="201"/>
      <c r="DT90" s="201"/>
    </row>
    <row r="91" spans="1:124" s="10" customFormat="1" ht="75" x14ac:dyDescent="0.2">
      <c r="A91" s="67" t="s">
        <v>1492</v>
      </c>
      <c r="B91" s="115" t="s">
        <v>1491</v>
      </c>
      <c r="C91" s="66" t="s">
        <v>1493</v>
      </c>
      <c r="D91" s="104"/>
      <c r="E91" s="67" t="s">
        <v>1494</v>
      </c>
      <c r="F91" s="132"/>
      <c r="G91" s="66"/>
      <c r="H91" s="69" t="s">
        <v>113</v>
      </c>
      <c r="I91" s="66"/>
      <c r="J91" s="66" t="s">
        <v>1495</v>
      </c>
      <c r="K91" s="66"/>
      <c r="L91" s="66" t="s">
        <v>1085</v>
      </c>
      <c r="M91" s="316"/>
      <c r="N91" s="71"/>
      <c r="O91" s="71"/>
      <c r="P91" s="66" t="s">
        <v>1496</v>
      </c>
      <c r="Q91" s="98" t="s">
        <v>2620</v>
      </c>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98"/>
      <c r="BB91" s="71"/>
      <c r="BC91" s="98"/>
      <c r="BD91" s="118"/>
      <c r="BE91" s="98"/>
      <c r="BF91" s="137"/>
      <c r="BH91" s="77"/>
      <c r="BI91" s="98"/>
      <c r="BJ91" s="75"/>
      <c r="BK91" s="71"/>
      <c r="BL91" s="71"/>
      <c r="BM91" s="75"/>
      <c r="BN91" s="75"/>
      <c r="BO91" s="71"/>
      <c r="BP91" s="71"/>
      <c r="BQ91" s="75"/>
      <c r="BR91" s="75"/>
      <c r="BS91" s="71"/>
      <c r="BT91" s="71"/>
      <c r="BU91" s="75"/>
      <c r="BV91" s="75"/>
      <c r="BW91" s="71"/>
      <c r="BX91" s="71"/>
      <c r="BY91" s="76"/>
      <c r="BZ91" s="76"/>
      <c r="CA91" s="71"/>
      <c r="CB91" s="71"/>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row>
    <row r="92" spans="1:124" s="10" customFormat="1" ht="45" x14ac:dyDescent="0.2">
      <c r="A92" s="67" t="s">
        <v>1503</v>
      </c>
      <c r="B92" s="115" t="s">
        <v>1502</v>
      </c>
      <c r="C92" s="66" t="s">
        <v>1504</v>
      </c>
      <c r="D92" s="60"/>
      <c r="E92" s="67" t="s">
        <v>1505</v>
      </c>
      <c r="F92" s="132"/>
      <c r="G92" s="66"/>
      <c r="H92" s="69" t="s">
        <v>113</v>
      </c>
      <c r="I92" s="66"/>
      <c r="J92" s="66" t="s">
        <v>232</v>
      </c>
      <c r="K92" s="66"/>
      <c r="L92" s="66" t="s">
        <v>177</v>
      </c>
      <c r="M92" s="316"/>
      <c r="N92" s="71"/>
      <c r="O92" s="71"/>
      <c r="P92" s="82"/>
      <c r="Q92" s="82" t="s">
        <v>1506</v>
      </c>
      <c r="R92" s="83" t="s">
        <v>1507</v>
      </c>
      <c r="S92" s="82" t="s">
        <v>1508</v>
      </c>
      <c r="T92" s="83" t="s">
        <v>721</v>
      </c>
      <c r="U92" s="116" t="s">
        <v>1509</v>
      </c>
      <c r="V92" s="178" t="s">
        <v>1510</v>
      </c>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G92" s="71"/>
      <c r="BH92" s="71"/>
      <c r="BI92" s="75"/>
      <c r="BJ92" s="75"/>
      <c r="BK92" s="71"/>
      <c r="BL92" s="71"/>
      <c r="BM92" s="75"/>
      <c r="BN92" s="75"/>
      <c r="BO92" s="71"/>
      <c r="BP92" s="71"/>
      <c r="BQ92" s="75"/>
      <c r="BR92" s="75"/>
      <c r="BS92" s="71"/>
      <c r="BT92" s="71"/>
      <c r="BU92" s="75"/>
      <c r="BV92" s="75"/>
      <c r="BW92" s="71"/>
      <c r="BX92" s="71"/>
      <c r="BY92" s="76"/>
      <c r="BZ92" s="76"/>
      <c r="CA92" s="71"/>
      <c r="CB92" s="71"/>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row>
    <row r="93" spans="1:124" s="10" customFormat="1" ht="409" x14ac:dyDescent="0.2">
      <c r="A93" s="67" t="s">
        <v>1512</v>
      </c>
      <c r="B93" s="115" t="s">
        <v>1511</v>
      </c>
      <c r="C93" s="66" t="s">
        <v>400</v>
      </c>
      <c r="D93" s="133"/>
      <c r="E93" s="67" t="s">
        <v>1320</v>
      </c>
      <c r="F93" s="68" t="s">
        <v>230</v>
      </c>
      <c r="G93" s="66" t="s">
        <v>1513</v>
      </c>
      <c r="H93" s="69" t="s">
        <v>113</v>
      </c>
      <c r="I93" s="66"/>
      <c r="J93" s="66" t="s">
        <v>232</v>
      </c>
      <c r="K93" s="66"/>
      <c r="L93" s="66" t="s">
        <v>177</v>
      </c>
      <c r="M93" s="316"/>
      <c r="N93" s="71"/>
      <c r="O93" s="71"/>
      <c r="P93" s="59" t="s">
        <v>1514</v>
      </c>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71"/>
      <c r="BC93" s="71"/>
      <c r="BD93" s="75"/>
      <c r="BE93" s="75"/>
      <c r="BF93" s="75"/>
      <c r="BG93" s="71"/>
      <c r="BH93" s="71"/>
      <c r="BI93" s="75"/>
      <c r="BJ93" s="75"/>
      <c r="BK93" s="71"/>
      <c r="BL93" s="71"/>
      <c r="BM93" s="75"/>
      <c r="BN93" s="75"/>
      <c r="BO93" s="71"/>
      <c r="BP93" s="71"/>
      <c r="BQ93" s="75"/>
      <c r="BR93" s="75"/>
      <c r="BS93" s="71"/>
      <c r="BT93" s="71"/>
      <c r="BU93" s="75"/>
      <c r="BV93" s="75"/>
      <c r="BW93" s="71"/>
      <c r="BX93" s="71"/>
      <c r="BY93" s="76"/>
      <c r="BZ93" s="76"/>
      <c r="CA93" s="71"/>
      <c r="CB93" s="71"/>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row>
    <row r="94" spans="1:124" s="22" customFormat="1" ht="75" x14ac:dyDescent="0.2">
      <c r="A94" s="229" t="s">
        <v>1516</v>
      </c>
      <c r="B94" s="115" t="s">
        <v>610</v>
      </c>
      <c r="C94" s="115" t="s">
        <v>1517</v>
      </c>
      <c r="D94" s="163"/>
      <c r="E94" s="229" t="s">
        <v>1518</v>
      </c>
      <c r="F94" s="207" t="s">
        <v>1519</v>
      </c>
      <c r="G94" s="115"/>
      <c r="H94" s="230" t="s">
        <v>113</v>
      </c>
      <c r="I94" s="115"/>
      <c r="J94" s="115" t="s">
        <v>891</v>
      </c>
      <c r="K94" s="115" t="s">
        <v>128</v>
      </c>
      <c r="L94" s="115" t="s">
        <v>75</v>
      </c>
      <c r="M94" s="316"/>
      <c r="N94" s="104"/>
      <c r="O94" s="104"/>
      <c r="P94" s="163"/>
      <c r="Q94" s="163" t="s">
        <v>1520</v>
      </c>
      <c r="R94" s="263" t="s">
        <v>1521</v>
      </c>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C94" s="163"/>
      <c r="BD94" s="163"/>
      <c r="BE94" s="163"/>
      <c r="BF94" s="104"/>
      <c r="BG94" s="104"/>
      <c r="BH94" s="104"/>
      <c r="BI94" s="104"/>
      <c r="BJ94" s="104"/>
      <c r="BK94" s="104"/>
      <c r="BL94" s="104"/>
      <c r="BM94" s="104"/>
      <c r="BN94" s="104"/>
      <c r="BO94" s="104"/>
      <c r="BP94" s="104"/>
      <c r="BQ94" s="104"/>
      <c r="BR94" s="104"/>
      <c r="BS94" s="104"/>
      <c r="BT94" s="104"/>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4"/>
      <c r="DL94" s="104"/>
      <c r="DM94" s="104"/>
      <c r="DN94" s="104"/>
      <c r="DO94" s="104"/>
      <c r="DP94" s="104"/>
      <c r="DQ94" s="104"/>
      <c r="DR94" s="104"/>
      <c r="DS94" s="104"/>
      <c r="DT94" s="104"/>
    </row>
    <row r="95" spans="1:124" s="335" customFormat="1" ht="32" x14ac:dyDescent="0.2">
      <c r="A95" s="327" t="s">
        <v>1523</v>
      </c>
      <c r="B95" s="303" t="s">
        <v>1522</v>
      </c>
      <c r="C95" s="328" t="s">
        <v>1524</v>
      </c>
      <c r="D95" s="332"/>
      <c r="E95" s="327" t="s">
        <v>1525</v>
      </c>
      <c r="F95" s="339"/>
      <c r="G95" s="328"/>
      <c r="H95" s="350">
        <v>2015</v>
      </c>
      <c r="I95" s="328"/>
      <c r="J95" s="328" t="s">
        <v>1526</v>
      </c>
      <c r="K95" s="328" t="s">
        <v>197</v>
      </c>
      <c r="L95" s="328" t="s">
        <v>75</v>
      </c>
      <c r="M95" s="328" t="s">
        <v>1379</v>
      </c>
      <c r="N95" s="332"/>
      <c r="O95" s="332"/>
      <c r="P95" s="332"/>
      <c r="Q95" s="332" t="s">
        <v>1527</v>
      </c>
      <c r="R95" s="332"/>
      <c r="S95" s="332"/>
      <c r="T95" s="332"/>
      <c r="U95" s="332"/>
      <c r="V95" s="332"/>
      <c r="W95" s="332"/>
      <c r="X95" s="332"/>
      <c r="Y95" s="332"/>
      <c r="Z95" s="332"/>
      <c r="AA95" s="332"/>
      <c r="AB95" s="332"/>
      <c r="AC95" s="332"/>
      <c r="AD95" s="332"/>
      <c r="AE95" s="332"/>
      <c r="AF95" s="332"/>
      <c r="AG95" s="332"/>
      <c r="AH95" s="332"/>
      <c r="AI95" s="332"/>
      <c r="AJ95" s="332"/>
      <c r="AK95" s="332"/>
      <c r="AL95" s="332"/>
      <c r="AM95" s="332"/>
      <c r="AN95" s="332"/>
      <c r="AO95" s="332"/>
      <c r="AP95" s="332"/>
      <c r="AQ95" s="332"/>
      <c r="AR95" s="332"/>
      <c r="AS95" s="332"/>
      <c r="AT95" s="332"/>
      <c r="AU95" s="332"/>
      <c r="AV95" s="332"/>
      <c r="AW95" s="332"/>
      <c r="AX95" s="332"/>
      <c r="AY95" s="332"/>
      <c r="AZ95" s="332"/>
      <c r="BD95" s="332"/>
      <c r="BE95" s="332"/>
      <c r="BF95" s="332"/>
      <c r="BG95" s="332"/>
      <c r="BH95" s="332"/>
      <c r="BI95" s="332"/>
      <c r="BJ95" s="332"/>
      <c r="BK95" s="332"/>
      <c r="BL95" s="332"/>
      <c r="BM95" s="332"/>
      <c r="BN95" s="332"/>
      <c r="BO95" s="332"/>
      <c r="BP95" s="332"/>
      <c r="BQ95" s="332"/>
      <c r="BR95" s="332"/>
      <c r="BS95" s="332"/>
      <c r="BT95" s="332"/>
      <c r="BU95" s="332"/>
      <c r="BV95" s="332"/>
      <c r="BW95" s="332"/>
      <c r="BX95" s="332"/>
      <c r="BY95" s="332"/>
      <c r="BZ95" s="332"/>
      <c r="CA95" s="332"/>
      <c r="CB95" s="332"/>
      <c r="CC95" s="332"/>
      <c r="CD95" s="332"/>
      <c r="CE95" s="332"/>
      <c r="CF95" s="332"/>
      <c r="CG95" s="332"/>
      <c r="CH95" s="332"/>
      <c r="CI95" s="332"/>
      <c r="CJ95" s="332"/>
      <c r="CK95" s="332"/>
      <c r="CL95" s="332"/>
      <c r="CM95" s="332"/>
      <c r="CN95" s="332"/>
      <c r="CO95" s="332"/>
      <c r="CP95" s="332"/>
      <c r="CQ95" s="332"/>
      <c r="CR95" s="332"/>
      <c r="CS95" s="332"/>
      <c r="CT95" s="332"/>
      <c r="CU95" s="332"/>
      <c r="CV95" s="332"/>
      <c r="CW95" s="332"/>
      <c r="CX95" s="332"/>
      <c r="CY95" s="332"/>
      <c r="CZ95" s="332"/>
      <c r="DA95" s="332"/>
      <c r="DB95" s="332"/>
      <c r="DC95" s="332"/>
      <c r="DD95" s="332"/>
      <c r="DE95" s="332"/>
      <c r="DF95" s="332"/>
      <c r="DG95" s="332"/>
      <c r="DH95" s="332"/>
      <c r="DI95" s="332"/>
      <c r="DJ95" s="332"/>
      <c r="DK95" s="332"/>
      <c r="DL95" s="332"/>
      <c r="DM95" s="332"/>
      <c r="DN95" s="332"/>
      <c r="DO95" s="332"/>
      <c r="DP95" s="332"/>
      <c r="DQ95" s="332"/>
      <c r="DR95" s="332"/>
      <c r="DS95" s="332"/>
      <c r="DT95" s="332"/>
    </row>
    <row r="96" spans="1:124" s="10" customFormat="1" ht="32" x14ac:dyDescent="0.2">
      <c r="A96" s="67" t="s">
        <v>1529</v>
      </c>
      <c r="B96" s="115" t="s">
        <v>1528</v>
      </c>
      <c r="C96" s="66" t="s">
        <v>1530</v>
      </c>
      <c r="D96" s="133"/>
      <c r="E96" s="67" t="s">
        <v>1531</v>
      </c>
      <c r="F96" s="132"/>
      <c r="G96" s="66"/>
      <c r="H96" s="69" t="s">
        <v>113</v>
      </c>
      <c r="I96" s="66"/>
      <c r="J96" s="66" t="s">
        <v>1532</v>
      </c>
      <c r="K96" s="66"/>
      <c r="L96" s="66" t="s">
        <v>309</v>
      </c>
      <c r="M96" s="316"/>
      <c r="N96" s="71"/>
      <c r="O96" s="71"/>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71"/>
      <c r="BC96" s="82"/>
      <c r="BD96" s="83"/>
      <c r="BE96" s="75"/>
      <c r="BF96" s="75"/>
      <c r="BG96" s="71"/>
      <c r="BH96" s="71"/>
      <c r="BI96" s="75"/>
      <c r="BJ96" s="75"/>
      <c r="BK96" s="71"/>
      <c r="BL96" s="71"/>
      <c r="BM96" s="75"/>
      <c r="BN96" s="75"/>
      <c r="BO96" s="71"/>
      <c r="BP96" s="71"/>
      <c r="BQ96" s="75"/>
      <c r="BR96" s="75"/>
      <c r="BS96" s="71"/>
      <c r="BT96" s="71"/>
      <c r="BU96" s="75"/>
      <c r="BV96" s="75"/>
      <c r="BW96" s="71"/>
      <c r="BX96" s="71"/>
      <c r="BY96" s="76"/>
      <c r="BZ96" s="76"/>
      <c r="CA96" s="71"/>
      <c r="CB96" s="71"/>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row>
    <row r="97" spans="1:124" s="10" customFormat="1" ht="195" x14ac:dyDescent="0.2">
      <c r="A97" s="140" t="s">
        <v>1535</v>
      </c>
      <c r="B97" s="209" t="s">
        <v>361</v>
      </c>
      <c r="C97" s="139" t="s">
        <v>1536</v>
      </c>
      <c r="D97" s="133"/>
      <c r="E97" s="313" t="s">
        <v>1042</v>
      </c>
      <c r="F97" s="141" t="s">
        <v>1537</v>
      </c>
      <c r="G97" s="139" t="s">
        <v>1538</v>
      </c>
      <c r="H97" s="69" t="s">
        <v>113</v>
      </c>
      <c r="I97" s="139"/>
      <c r="J97" s="139" t="s">
        <v>1539</v>
      </c>
      <c r="K97" s="139"/>
      <c r="L97" s="139" t="s">
        <v>1540</v>
      </c>
      <c r="M97" s="318" t="s">
        <v>1541</v>
      </c>
      <c r="N97" s="63"/>
      <c r="O97" s="63"/>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71"/>
      <c r="BC97" s="71"/>
      <c r="BD97" s="75"/>
      <c r="BE97" s="75"/>
      <c r="BF97" s="75"/>
      <c r="BG97" s="110"/>
      <c r="BH97" s="71"/>
      <c r="BI97" s="75"/>
      <c r="BJ97" s="75"/>
      <c r="BK97" s="71"/>
      <c r="BL97" s="71"/>
      <c r="BM97" s="75"/>
      <c r="BN97" s="75"/>
      <c r="BO97" s="71"/>
      <c r="BP97" s="71"/>
      <c r="BQ97" s="75"/>
      <c r="BR97" s="75"/>
      <c r="BS97" s="71"/>
      <c r="BT97" s="71"/>
      <c r="BU97" s="75"/>
      <c r="BV97" s="75"/>
      <c r="BW97" s="71"/>
      <c r="BX97" s="71"/>
      <c r="BY97" s="76"/>
      <c r="BZ97" s="76"/>
      <c r="CA97" s="71"/>
      <c r="CB97" s="71"/>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row>
    <row r="98" spans="1:124" s="227" customFormat="1" ht="48" x14ac:dyDescent="0.2">
      <c r="A98" s="272" t="s">
        <v>1544</v>
      </c>
      <c r="B98" s="212" t="s">
        <v>1543</v>
      </c>
      <c r="C98" s="213" t="s">
        <v>431</v>
      </c>
      <c r="D98" s="273"/>
      <c r="E98" s="214" t="s">
        <v>1545</v>
      </c>
      <c r="F98" s="215"/>
      <c r="G98" s="213"/>
      <c r="H98" s="216" t="s">
        <v>113</v>
      </c>
      <c r="I98" s="213"/>
      <c r="J98" s="212" t="s">
        <v>1546</v>
      </c>
      <c r="K98" s="212" t="s">
        <v>1547</v>
      </c>
      <c r="L98" s="212" t="s">
        <v>75</v>
      </c>
      <c r="M98" s="316" t="s">
        <v>252</v>
      </c>
      <c r="N98" s="218"/>
      <c r="O98" s="218"/>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3"/>
      <c r="BB98" s="218"/>
      <c r="BC98" s="218"/>
      <c r="BD98" s="225"/>
      <c r="BE98" s="225"/>
      <c r="BF98" s="225"/>
      <c r="BG98" s="218"/>
      <c r="BH98" s="218"/>
      <c r="BI98" s="225"/>
      <c r="BJ98" s="225"/>
      <c r="BK98" s="218"/>
      <c r="BL98" s="218"/>
      <c r="BM98" s="225"/>
      <c r="BN98" s="225"/>
      <c r="BO98" s="218"/>
      <c r="BP98" s="218"/>
      <c r="BQ98" s="225"/>
      <c r="BR98" s="225"/>
      <c r="BS98" s="218"/>
      <c r="BT98" s="218"/>
      <c r="BU98" s="225"/>
      <c r="BV98" s="225"/>
      <c r="BW98" s="218"/>
      <c r="BX98" s="218"/>
      <c r="BY98" s="226"/>
      <c r="BZ98" s="226"/>
      <c r="CA98" s="218"/>
      <c r="CB98" s="218"/>
      <c r="CC98" s="225"/>
      <c r="CD98" s="225"/>
      <c r="CE98" s="225"/>
      <c r="CF98" s="225"/>
      <c r="CG98" s="225"/>
      <c r="CH98" s="225"/>
      <c r="CI98" s="225"/>
      <c r="CJ98" s="225"/>
      <c r="CK98" s="225"/>
      <c r="CL98" s="225"/>
      <c r="CM98" s="225"/>
      <c r="CN98" s="225"/>
      <c r="CO98" s="225"/>
      <c r="CP98" s="225"/>
      <c r="CQ98" s="225"/>
      <c r="CR98" s="225"/>
      <c r="CS98" s="225"/>
      <c r="CT98" s="225"/>
      <c r="CU98" s="225"/>
      <c r="CV98" s="225"/>
      <c r="CW98" s="225"/>
      <c r="CX98" s="225"/>
      <c r="CY98" s="225"/>
      <c r="CZ98" s="225"/>
      <c r="DA98" s="225"/>
      <c r="DB98" s="225"/>
      <c r="DC98" s="225"/>
      <c r="DD98" s="225"/>
      <c r="DE98" s="225"/>
      <c r="DF98" s="225"/>
      <c r="DG98" s="225"/>
      <c r="DH98" s="225"/>
      <c r="DI98" s="225"/>
      <c r="DJ98" s="225"/>
      <c r="DK98" s="225"/>
      <c r="DL98" s="225"/>
      <c r="DM98" s="225"/>
      <c r="DN98" s="225"/>
      <c r="DO98" s="225"/>
      <c r="DP98" s="225"/>
      <c r="DQ98" s="225"/>
      <c r="DR98" s="225"/>
      <c r="DS98" s="225"/>
      <c r="DT98" s="225"/>
    </row>
    <row r="99" spans="1:124" s="227" customFormat="1" ht="165" x14ac:dyDescent="0.2">
      <c r="A99" s="275" t="s">
        <v>1549</v>
      </c>
      <c r="B99" s="212" t="s">
        <v>1548</v>
      </c>
      <c r="C99" s="213" t="s">
        <v>1550</v>
      </c>
      <c r="D99" s="276"/>
      <c r="E99" s="214"/>
      <c r="F99" s="215"/>
      <c r="G99" s="213" t="s">
        <v>1551</v>
      </c>
      <c r="H99" s="216" t="s">
        <v>113</v>
      </c>
      <c r="I99" s="213"/>
      <c r="J99" s="212" t="s">
        <v>196</v>
      </c>
      <c r="K99" s="212" t="s">
        <v>197</v>
      </c>
      <c r="L99" s="212" t="s">
        <v>75</v>
      </c>
      <c r="M99" s="316" t="s">
        <v>252</v>
      </c>
      <c r="N99" s="218"/>
      <c r="O99" s="218"/>
      <c r="P99" s="277"/>
      <c r="Q99" s="277" t="s">
        <v>1552</v>
      </c>
      <c r="R99" s="276" t="s">
        <v>1553</v>
      </c>
      <c r="S99" s="276" t="s">
        <v>1554</v>
      </c>
      <c r="T99" s="278" t="s">
        <v>1555</v>
      </c>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7"/>
      <c r="BE99" s="279"/>
      <c r="BF99" s="279"/>
      <c r="BG99" s="276"/>
      <c r="BH99" s="218"/>
      <c r="BI99" s="225"/>
      <c r="BJ99" s="225"/>
      <c r="BK99" s="218"/>
      <c r="BL99" s="218"/>
      <c r="BM99" s="225"/>
      <c r="BN99" s="225"/>
      <c r="BO99" s="218"/>
      <c r="BP99" s="218"/>
      <c r="BQ99" s="225"/>
      <c r="BR99" s="225"/>
      <c r="BS99" s="218"/>
      <c r="BT99" s="218"/>
      <c r="BU99" s="225"/>
      <c r="BV99" s="225"/>
      <c r="BW99" s="218"/>
      <c r="BX99" s="218"/>
      <c r="BY99" s="226"/>
      <c r="BZ99" s="226"/>
      <c r="CA99" s="218"/>
      <c r="CB99" s="218"/>
      <c r="CC99" s="225"/>
      <c r="CD99" s="225"/>
      <c r="CE99" s="225"/>
      <c r="CF99" s="225"/>
      <c r="CG99" s="225"/>
      <c r="CH99" s="225"/>
      <c r="CI99" s="225"/>
      <c r="CJ99" s="225"/>
      <c r="CK99" s="225"/>
      <c r="CL99" s="225"/>
      <c r="CM99" s="225"/>
      <c r="CN99" s="225"/>
      <c r="CO99" s="225"/>
      <c r="CP99" s="225"/>
      <c r="CQ99" s="225"/>
      <c r="CR99" s="225"/>
      <c r="CS99" s="225"/>
      <c r="CT99" s="225"/>
      <c r="CU99" s="225"/>
      <c r="CV99" s="225"/>
      <c r="CW99" s="225"/>
      <c r="CX99" s="225"/>
      <c r="CY99" s="225"/>
      <c r="CZ99" s="225"/>
      <c r="DA99" s="225"/>
      <c r="DB99" s="225"/>
      <c r="DC99" s="225"/>
      <c r="DD99" s="225"/>
      <c r="DE99" s="225"/>
      <c r="DF99" s="225"/>
      <c r="DG99" s="225"/>
      <c r="DH99" s="225"/>
      <c r="DI99" s="225"/>
      <c r="DJ99" s="225"/>
      <c r="DK99" s="225"/>
      <c r="DL99" s="225"/>
      <c r="DM99" s="225"/>
      <c r="DN99" s="225"/>
      <c r="DO99" s="225"/>
      <c r="DP99" s="225"/>
      <c r="DQ99" s="225"/>
      <c r="DR99" s="225"/>
      <c r="DS99" s="225"/>
      <c r="DT99" s="225"/>
    </row>
    <row r="100" spans="1:124" s="335" customFormat="1" ht="90" x14ac:dyDescent="0.2">
      <c r="A100" s="327" t="s">
        <v>1557</v>
      </c>
      <c r="B100" s="328" t="s">
        <v>1556</v>
      </c>
      <c r="C100" s="328" t="s">
        <v>1558</v>
      </c>
      <c r="D100" s="340"/>
      <c r="E100" s="327" t="s">
        <v>1337</v>
      </c>
      <c r="F100" s="330" t="s">
        <v>1338</v>
      </c>
      <c r="G100" s="328" t="s">
        <v>1559</v>
      </c>
      <c r="H100" s="331" t="s">
        <v>113</v>
      </c>
      <c r="I100" s="328" t="s">
        <v>642</v>
      </c>
      <c r="J100" s="328" t="s">
        <v>156</v>
      </c>
      <c r="K100" s="328" t="s">
        <v>68</v>
      </c>
      <c r="L100" s="328" t="s">
        <v>75</v>
      </c>
      <c r="M100" s="328"/>
      <c r="N100" s="332"/>
      <c r="O100" s="332"/>
      <c r="P100" s="328" t="s">
        <v>1560</v>
      </c>
      <c r="Q100" s="340" t="s">
        <v>2621</v>
      </c>
      <c r="R100" s="340" t="s">
        <v>1562</v>
      </c>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c r="AQ100" s="340"/>
      <c r="AR100" s="340"/>
      <c r="AS100" s="340"/>
      <c r="AT100" s="340"/>
      <c r="AU100" s="340"/>
      <c r="AV100" s="340"/>
      <c r="AW100" s="340"/>
      <c r="AX100" s="340"/>
      <c r="AY100" s="340"/>
      <c r="AZ100" s="340"/>
      <c r="BC100" s="332"/>
      <c r="BD100" s="332"/>
      <c r="BE100" s="332"/>
      <c r="BF100" s="332"/>
      <c r="BG100" s="332"/>
      <c r="BH100" s="332"/>
      <c r="BI100" s="332"/>
      <c r="BJ100" s="332"/>
      <c r="BK100" s="332"/>
      <c r="BL100" s="332"/>
      <c r="BM100" s="332"/>
      <c r="BN100" s="332"/>
      <c r="BO100" s="332"/>
      <c r="BP100" s="332"/>
      <c r="BQ100" s="332"/>
      <c r="BR100" s="332"/>
      <c r="BS100" s="332"/>
      <c r="BT100" s="332"/>
      <c r="BU100" s="332"/>
      <c r="BV100" s="332"/>
      <c r="BW100" s="332"/>
      <c r="BX100" s="332"/>
      <c r="BY100" s="332"/>
      <c r="BZ100" s="332"/>
      <c r="CA100" s="332"/>
      <c r="CB100" s="332"/>
      <c r="CC100" s="332"/>
      <c r="CD100" s="332"/>
      <c r="CE100" s="332"/>
      <c r="CF100" s="332"/>
      <c r="CG100" s="332"/>
      <c r="CH100" s="332"/>
      <c r="CI100" s="332"/>
      <c r="CJ100" s="332"/>
      <c r="CK100" s="332"/>
      <c r="CL100" s="332"/>
      <c r="CM100" s="332"/>
      <c r="CN100" s="332"/>
      <c r="CO100" s="332"/>
      <c r="CP100" s="332"/>
      <c r="CQ100" s="332"/>
      <c r="CR100" s="332"/>
      <c r="CS100" s="332"/>
      <c r="CT100" s="332"/>
      <c r="CU100" s="332"/>
      <c r="CV100" s="332"/>
      <c r="CW100" s="332"/>
      <c r="CX100" s="332"/>
      <c r="CY100" s="332"/>
      <c r="CZ100" s="332"/>
      <c r="DA100" s="332"/>
      <c r="DB100" s="332"/>
      <c r="DC100" s="332"/>
      <c r="DD100" s="332"/>
      <c r="DE100" s="332"/>
      <c r="DF100" s="332"/>
      <c r="DG100" s="332"/>
      <c r="DH100" s="332"/>
      <c r="DI100" s="332"/>
      <c r="DJ100" s="332"/>
      <c r="DK100" s="332"/>
      <c r="DL100" s="332"/>
      <c r="DM100" s="332"/>
      <c r="DN100" s="332"/>
      <c r="DO100" s="332"/>
      <c r="DP100" s="332"/>
      <c r="DQ100" s="332"/>
      <c r="DR100" s="332"/>
      <c r="DS100" s="332"/>
      <c r="DT100" s="332"/>
    </row>
    <row r="101" spans="1:124" s="22" customFormat="1" ht="409" x14ac:dyDescent="0.2">
      <c r="A101" s="228" t="s">
        <v>1564</v>
      </c>
      <c r="B101" s="308" t="s">
        <v>1563</v>
      </c>
      <c r="C101" s="112" t="s">
        <v>1565</v>
      </c>
      <c r="D101" s="112" t="s">
        <v>1578</v>
      </c>
      <c r="E101" s="228" t="s">
        <v>250</v>
      </c>
      <c r="F101" s="208"/>
      <c r="G101" s="112" t="s">
        <v>1566</v>
      </c>
      <c r="H101" s="280" t="s">
        <v>1568</v>
      </c>
      <c r="I101" s="112"/>
      <c r="J101" s="112" t="s">
        <v>196</v>
      </c>
      <c r="K101" s="112" t="s">
        <v>197</v>
      </c>
      <c r="L101" s="112" t="s">
        <v>75</v>
      </c>
      <c r="M101" s="317" t="s">
        <v>1567</v>
      </c>
      <c r="N101" s="112"/>
      <c r="O101" s="112"/>
      <c r="P101" s="112" t="s">
        <v>2612</v>
      </c>
      <c r="Q101" s="112" t="s">
        <v>1569</v>
      </c>
      <c r="R101" s="112" t="s">
        <v>1570</v>
      </c>
      <c r="S101" s="112" t="s">
        <v>1571</v>
      </c>
      <c r="T101" s="112" t="s">
        <v>1572</v>
      </c>
      <c r="U101" s="112" t="s">
        <v>290</v>
      </c>
      <c r="V101" s="112" t="s">
        <v>1573</v>
      </c>
      <c r="W101" s="60" t="s">
        <v>1582</v>
      </c>
      <c r="X101" s="231" t="s">
        <v>1583</v>
      </c>
      <c r="Y101" s="60" t="s">
        <v>1588</v>
      </c>
      <c r="Z101" s="231" t="s">
        <v>1589</v>
      </c>
      <c r="AA101" s="133" t="s">
        <v>2622</v>
      </c>
      <c r="AB101" s="181" t="s">
        <v>1591</v>
      </c>
      <c r="AC101" s="232" t="s">
        <v>87</v>
      </c>
      <c r="AF101" s="133"/>
      <c r="AI101" s="112"/>
      <c r="AJ101" s="112"/>
      <c r="AK101" s="112"/>
      <c r="AL101" s="112"/>
      <c r="AM101" s="112"/>
      <c r="AN101" s="112"/>
      <c r="AO101" s="112"/>
      <c r="AP101" s="112"/>
      <c r="AQ101" s="112"/>
      <c r="AR101" s="112"/>
      <c r="AS101" s="60"/>
      <c r="AT101" s="60"/>
      <c r="AU101" s="60"/>
      <c r="AV101" s="60"/>
      <c r="AW101" s="60"/>
      <c r="AX101" s="60"/>
      <c r="AY101" s="60"/>
      <c r="AZ101" s="60"/>
      <c r="BA101" s="60"/>
      <c r="BB101" s="231"/>
      <c r="BC101" s="60"/>
      <c r="BD101" s="231"/>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row>
    <row r="102" spans="1:124" s="22" customFormat="1" ht="255" x14ac:dyDescent="0.2">
      <c r="A102" s="228" t="s">
        <v>1593</v>
      </c>
      <c r="B102" s="308" t="s">
        <v>1592</v>
      </c>
      <c r="C102" s="112" t="s">
        <v>1594</v>
      </c>
      <c r="D102" s="60"/>
      <c r="E102" s="228" t="s">
        <v>1595</v>
      </c>
      <c r="F102" s="208" t="s">
        <v>1596</v>
      </c>
      <c r="G102" s="201"/>
      <c r="H102" s="281">
        <v>2015</v>
      </c>
      <c r="I102" s="112"/>
      <c r="J102" s="112" t="s">
        <v>425</v>
      </c>
      <c r="K102" s="112" t="s">
        <v>426</v>
      </c>
      <c r="L102" s="112" t="s">
        <v>75</v>
      </c>
      <c r="M102" s="317"/>
      <c r="N102" s="201"/>
      <c r="O102" s="201"/>
      <c r="P102" s="60"/>
      <c r="Q102" s="60" t="s">
        <v>1597</v>
      </c>
      <c r="R102" s="231" t="s">
        <v>1598</v>
      </c>
      <c r="S102" s="60" t="s">
        <v>1599</v>
      </c>
      <c r="T102" s="231" t="s">
        <v>1600</v>
      </c>
      <c r="U102" s="60" t="s">
        <v>1601</v>
      </c>
      <c r="V102" s="231" t="s">
        <v>1602</v>
      </c>
      <c r="W102" s="133" t="s">
        <v>1604</v>
      </c>
      <c r="X102" s="133" t="s">
        <v>1603</v>
      </c>
      <c r="Z102" s="112" t="s">
        <v>1606</v>
      </c>
      <c r="AA102" s="282" t="s">
        <v>87</v>
      </c>
      <c r="AB102" s="133"/>
      <c r="AC102" s="133"/>
      <c r="AD102" s="133"/>
      <c r="AG102" s="201"/>
      <c r="AH102" s="201"/>
      <c r="AI102" s="201"/>
      <c r="AJ102" s="201"/>
      <c r="AK102" s="201"/>
      <c r="AL102" s="201"/>
      <c r="AM102" s="201"/>
      <c r="AN102" s="201"/>
      <c r="AO102" s="201"/>
      <c r="AP102" s="60"/>
      <c r="AQ102" s="60"/>
      <c r="AR102" s="60"/>
      <c r="AS102" s="60"/>
      <c r="AT102" s="60"/>
      <c r="AU102" s="60"/>
      <c r="AV102" s="60"/>
      <c r="AW102" s="60"/>
      <c r="AX102" s="60"/>
      <c r="AY102" s="60"/>
      <c r="AZ102" s="60"/>
      <c r="BZ102" s="201"/>
      <c r="CA102" s="201"/>
      <c r="CB102" s="201"/>
      <c r="CC102" s="201"/>
      <c r="CD102" s="201"/>
      <c r="CE102" s="201"/>
      <c r="CF102" s="201"/>
      <c r="CG102" s="201"/>
      <c r="CH102" s="201"/>
      <c r="CI102" s="201"/>
      <c r="CJ102" s="201"/>
      <c r="CK102" s="201"/>
      <c r="CL102" s="201"/>
      <c r="CM102" s="201"/>
      <c r="CN102" s="201"/>
      <c r="CO102" s="201"/>
      <c r="CP102" s="201"/>
      <c r="CQ102" s="201"/>
      <c r="CR102" s="201"/>
      <c r="CS102" s="201"/>
      <c r="CT102" s="201"/>
      <c r="CU102" s="201"/>
      <c r="CV102" s="201"/>
      <c r="CW102" s="201"/>
      <c r="CX102" s="201"/>
      <c r="CY102" s="201"/>
      <c r="CZ102" s="201"/>
      <c r="DA102" s="201"/>
      <c r="DB102" s="201"/>
      <c r="DC102" s="201"/>
      <c r="DD102" s="201"/>
      <c r="DE102" s="201"/>
      <c r="DF102" s="201"/>
      <c r="DG102" s="201"/>
      <c r="DH102" s="201"/>
      <c r="DI102" s="201"/>
      <c r="DJ102" s="201"/>
      <c r="DK102" s="201"/>
      <c r="DL102" s="201"/>
      <c r="DM102" s="201"/>
      <c r="DN102" s="201"/>
      <c r="DO102" s="201"/>
      <c r="DP102" s="201"/>
      <c r="DQ102" s="201"/>
      <c r="DR102" s="201"/>
      <c r="DS102" s="201"/>
      <c r="DT102" s="201"/>
    </row>
    <row r="103" spans="1:124" s="22" customFormat="1" ht="30" x14ac:dyDescent="0.2">
      <c r="A103" s="229" t="s">
        <v>1608</v>
      </c>
      <c r="B103" s="115" t="s">
        <v>1607</v>
      </c>
      <c r="C103" s="115" t="s">
        <v>236</v>
      </c>
      <c r="D103" s="133"/>
      <c r="E103" s="229" t="s">
        <v>195</v>
      </c>
      <c r="F103" s="207" t="s">
        <v>1609</v>
      </c>
      <c r="G103" s="115" t="s">
        <v>231</v>
      </c>
      <c r="H103" s="230" t="s">
        <v>113</v>
      </c>
      <c r="I103" s="104"/>
      <c r="J103" s="115" t="s">
        <v>1610</v>
      </c>
      <c r="K103" s="115"/>
      <c r="L103" s="115" t="s">
        <v>1611</v>
      </c>
      <c r="M103" s="316"/>
      <c r="N103" s="104"/>
      <c r="O103" s="104"/>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c r="AO103" s="133"/>
      <c r="AP103" s="133"/>
      <c r="AQ103" s="133"/>
      <c r="AR103" s="133"/>
      <c r="AS103" s="133"/>
      <c r="AT103" s="133"/>
      <c r="AU103" s="133"/>
      <c r="AV103" s="133"/>
      <c r="AW103" s="133"/>
      <c r="AX103" s="133"/>
      <c r="AY103" s="133"/>
      <c r="AZ103" s="133"/>
      <c r="BA103" s="133"/>
      <c r="BB103" s="104"/>
      <c r="BC103" s="133"/>
      <c r="BD103" s="233"/>
      <c r="BE103" s="107"/>
      <c r="BF103" s="283"/>
      <c r="BG103" s="104"/>
      <c r="BH103" s="104"/>
      <c r="BI103" s="104"/>
      <c r="BJ103" s="104"/>
      <c r="BK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row>
    <row r="104" spans="1:124" s="22" customFormat="1" ht="150" x14ac:dyDescent="0.2">
      <c r="A104" s="229" t="s">
        <v>1627</v>
      </c>
      <c r="B104" s="115" t="s">
        <v>1626</v>
      </c>
      <c r="C104" s="115" t="s">
        <v>1125</v>
      </c>
      <c r="D104" s="104"/>
      <c r="E104" s="229" t="s">
        <v>1126</v>
      </c>
      <c r="F104" s="207" t="s">
        <v>1127</v>
      </c>
      <c r="G104" s="115" t="s">
        <v>1628</v>
      </c>
      <c r="H104" s="230" t="s">
        <v>113</v>
      </c>
      <c r="I104" s="115"/>
      <c r="J104" s="115" t="s">
        <v>1129</v>
      </c>
      <c r="K104" s="115"/>
      <c r="L104" s="115" t="s">
        <v>1085</v>
      </c>
      <c r="M104" s="316"/>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33"/>
      <c r="BB104" s="104"/>
      <c r="BC104" s="104"/>
      <c r="BD104" s="104"/>
      <c r="BE104" s="104"/>
      <c r="BF104" s="104"/>
      <c r="BG104" s="104"/>
      <c r="BH104" s="104"/>
      <c r="BI104" s="104"/>
      <c r="BJ104" s="104"/>
      <c r="BK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4"/>
      <c r="CH104" s="104"/>
      <c r="CI104" s="104"/>
      <c r="CJ104" s="104"/>
      <c r="CK104" s="104"/>
      <c r="CL104" s="104"/>
      <c r="CM104" s="104"/>
      <c r="CN104" s="104"/>
      <c r="CO104" s="104"/>
      <c r="CP104" s="104"/>
      <c r="CQ104" s="104"/>
      <c r="CR104" s="104"/>
      <c r="CS104" s="104"/>
      <c r="CT104" s="104"/>
      <c r="CU104" s="104"/>
      <c r="CV104" s="104"/>
      <c r="CW104" s="104"/>
      <c r="CX104" s="104"/>
      <c r="CY104" s="104"/>
      <c r="CZ104" s="104"/>
      <c r="DA104" s="104"/>
      <c r="DB104" s="104"/>
      <c r="DC104" s="104"/>
      <c r="DD104" s="104"/>
      <c r="DE104" s="104"/>
      <c r="DF104" s="104"/>
      <c r="DG104" s="104"/>
      <c r="DH104" s="104"/>
      <c r="DI104" s="104"/>
      <c r="DJ104" s="104"/>
      <c r="DK104" s="104"/>
      <c r="DL104" s="104"/>
      <c r="DM104" s="104"/>
      <c r="DN104" s="104"/>
      <c r="DO104" s="104"/>
      <c r="DP104" s="104"/>
      <c r="DQ104" s="104"/>
      <c r="DR104" s="104"/>
      <c r="DS104" s="104"/>
      <c r="DT104" s="104"/>
    </row>
    <row r="105" spans="1:124" s="22" customFormat="1" ht="135" x14ac:dyDescent="0.2">
      <c r="A105" s="229" t="s">
        <v>1631</v>
      </c>
      <c r="B105" s="115" t="s">
        <v>1630</v>
      </c>
      <c r="C105" s="115" t="s">
        <v>811</v>
      </c>
      <c r="D105" s="104"/>
      <c r="E105" s="229" t="s">
        <v>1632</v>
      </c>
      <c r="F105" s="236"/>
      <c r="G105" s="115" t="s">
        <v>1633</v>
      </c>
      <c r="H105" s="230" t="s">
        <v>113</v>
      </c>
      <c r="I105" s="115"/>
      <c r="J105" s="115" t="s">
        <v>1546</v>
      </c>
      <c r="K105" s="115" t="s">
        <v>1547</v>
      </c>
      <c r="L105" s="115" t="s">
        <v>75</v>
      </c>
      <c r="M105" s="316"/>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33"/>
      <c r="BB105" s="112"/>
      <c r="BC105" s="133"/>
      <c r="BD105" s="104"/>
      <c r="BE105" s="104"/>
      <c r="BF105" s="104"/>
      <c r="BG105" s="104"/>
      <c r="BH105" s="104"/>
      <c r="BI105" s="104"/>
      <c r="BJ105" s="104"/>
      <c r="BK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04"/>
      <c r="DD105" s="104"/>
      <c r="DE105" s="104"/>
      <c r="DF105" s="104"/>
      <c r="DG105" s="104"/>
      <c r="DH105" s="104"/>
      <c r="DI105" s="104"/>
      <c r="DJ105" s="104"/>
      <c r="DK105" s="104"/>
      <c r="DL105" s="104"/>
      <c r="DM105" s="104"/>
      <c r="DN105" s="104"/>
      <c r="DO105" s="104"/>
      <c r="DP105" s="104"/>
      <c r="DQ105" s="104"/>
      <c r="DR105" s="104"/>
      <c r="DS105" s="104"/>
      <c r="DT105" s="104"/>
    </row>
    <row r="106" spans="1:124" s="22" customFormat="1" ht="45" x14ac:dyDescent="0.2">
      <c r="A106" s="229" t="s">
        <v>1650</v>
      </c>
      <c r="B106" s="115" t="s">
        <v>1649</v>
      </c>
      <c r="C106" s="115" t="s">
        <v>1260</v>
      </c>
      <c r="D106" s="60"/>
      <c r="E106" s="229" t="s">
        <v>1651</v>
      </c>
      <c r="F106" s="207" t="s">
        <v>1609</v>
      </c>
      <c r="G106" s="115"/>
      <c r="H106" s="230" t="s">
        <v>113</v>
      </c>
      <c r="I106" s="104"/>
      <c r="J106" s="115" t="s">
        <v>1610</v>
      </c>
      <c r="K106" s="115"/>
      <c r="L106" s="115" t="s">
        <v>1611</v>
      </c>
      <c r="M106" s="316"/>
      <c r="N106" s="104"/>
      <c r="O106" s="104"/>
      <c r="P106" s="60"/>
      <c r="Q106" s="60" t="s">
        <v>1652</v>
      </c>
      <c r="R106" s="231" t="s">
        <v>1653</v>
      </c>
      <c r="S106" s="60" t="s">
        <v>1654</v>
      </c>
      <c r="T106" s="231" t="s">
        <v>703</v>
      </c>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E106" s="133"/>
      <c r="BF106" s="283"/>
      <c r="BG106" s="133"/>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c r="CZ106" s="104"/>
      <c r="DA106" s="104"/>
      <c r="DB106" s="104"/>
      <c r="DC106" s="104"/>
      <c r="DD106" s="104"/>
      <c r="DE106" s="104"/>
      <c r="DF106" s="104"/>
      <c r="DG106" s="104"/>
      <c r="DH106" s="104"/>
      <c r="DI106" s="104"/>
      <c r="DJ106" s="104"/>
      <c r="DK106" s="104"/>
      <c r="DL106" s="104"/>
      <c r="DM106" s="104"/>
      <c r="DN106" s="104"/>
      <c r="DO106" s="104"/>
      <c r="DP106" s="104"/>
      <c r="DQ106" s="104"/>
      <c r="DR106" s="104"/>
      <c r="DS106" s="104"/>
      <c r="DT106" s="104"/>
    </row>
    <row r="107" spans="1:124" s="22" customFormat="1" ht="75" x14ac:dyDescent="0.2">
      <c r="A107" s="229" t="s">
        <v>1657</v>
      </c>
      <c r="B107" s="303" t="s">
        <v>1656</v>
      </c>
      <c r="C107" s="115" t="s">
        <v>1658</v>
      </c>
      <c r="D107" s="112"/>
      <c r="E107" s="305" t="s">
        <v>1659</v>
      </c>
      <c r="F107" s="236"/>
      <c r="G107" s="115" t="s">
        <v>1660</v>
      </c>
      <c r="H107" s="264" t="s">
        <v>1568</v>
      </c>
      <c r="I107" s="115"/>
      <c r="J107" s="115" t="s">
        <v>1147</v>
      </c>
      <c r="K107" s="115" t="s">
        <v>1148</v>
      </c>
      <c r="L107" s="115" t="s">
        <v>75</v>
      </c>
      <c r="M107" s="316"/>
      <c r="N107" s="104"/>
      <c r="O107" s="104"/>
      <c r="P107" s="112" t="s">
        <v>1662</v>
      </c>
      <c r="Q107" s="112"/>
      <c r="R107" s="112"/>
      <c r="S107" s="148"/>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60"/>
      <c r="BE107" s="60"/>
      <c r="BF107" s="231"/>
      <c r="BG107" s="60"/>
      <c r="BH107" s="231"/>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c r="CO107" s="104"/>
      <c r="CP107" s="104"/>
      <c r="CQ107" s="104"/>
      <c r="CR107" s="104"/>
      <c r="CS107" s="104"/>
      <c r="CT107" s="104"/>
      <c r="CU107" s="104"/>
      <c r="CV107" s="104"/>
      <c r="CW107" s="104"/>
      <c r="CX107" s="104"/>
      <c r="CY107" s="104"/>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row>
    <row r="108" spans="1:124" s="22" customFormat="1" ht="90" x14ac:dyDescent="0.2">
      <c r="A108" s="229" t="s">
        <v>1668</v>
      </c>
      <c r="B108" s="115" t="s">
        <v>1667</v>
      </c>
      <c r="C108" s="115" t="s">
        <v>1669</v>
      </c>
      <c r="D108" s="163"/>
      <c r="E108" s="229" t="s">
        <v>1670</v>
      </c>
      <c r="F108" s="207" t="s">
        <v>1671</v>
      </c>
      <c r="G108" s="115"/>
      <c r="H108" s="230" t="s">
        <v>113</v>
      </c>
      <c r="I108" s="115"/>
      <c r="J108" s="115" t="s">
        <v>1401</v>
      </c>
      <c r="K108" s="115"/>
      <c r="L108" s="115" t="s">
        <v>177</v>
      </c>
      <c r="M108" s="316"/>
      <c r="N108" s="104"/>
      <c r="O108" s="104"/>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t="s">
        <v>1672</v>
      </c>
      <c r="BB108" s="163" t="s">
        <v>1673</v>
      </c>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c r="CM108" s="104"/>
      <c r="CN108" s="104"/>
      <c r="CO108" s="104"/>
      <c r="CP108" s="104"/>
      <c r="CQ108" s="104"/>
      <c r="CR108" s="104"/>
      <c r="CS108" s="104"/>
      <c r="CT108" s="104"/>
      <c r="CU108" s="104"/>
      <c r="CV108" s="104"/>
      <c r="CW108" s="104"/>
      <c r="CX108" s="104"/>
      <c r="CY108" s="104"/>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row>
    <row r="109" spans="1:124" s="22" customFormat="1" ht="409" x14ac:dyDescent="0.2">
      <c r="A109" s="228" t="s">
        <v>1675</v>
      </c>
      <c r="B109" s="112" t="s">
        <v>1674</v>
      </c>
      <c r="C109" s="284" t="s">
        <v>194</v>
      </c>
      <c r="D109" s="112" t="s">
        <v>1705</v>
      </c>
      <c r="E109" s="229" t="s">
        <v>110</v>
      </c>
      <c r="F109" s="207" t="s">
        <v>111</v>
      </c>
      <c r="G109" s="284"/>
      <c r="H109" s="264" t="s">
        <v>158</v>
      </c>
      <c r="I109" s="284"/>
      <c r="J109" s="115" t="s">
        <v>114</v>
      </c>
      <c r="K109" s="115" t="s">
        <v>115</v>
      </c>
      <c r="L109" s="115" t="s">
        <v>75</v>
      </c>
      <c r="M109" s="316" t="s">
        <v>1676</v>
      </c>
      <c r="N109" s="104"/>
      <c r="O109" s="104"/>
      <c r="P109" s="112" t="s">
        <v>1704</v>
      </c>
      <c r="Q109" s="112" t="s">
        <v>1680</v>
      </c>
      <c r="R109" s="112" t="s">
        <v>1681</v>
      </c>
      <c r="S109" s="112" t="s">
        <v>1682</v>
      </c>
      <c r="T109" s="112" t="s">
        <v>1686</v>
      </c>
      <c r="U109" s="112" t="s">
        <v>1687</v>
      </c>
      <c r="V109" s="112" t="s">
        <v>1688</v>
      </c>
      <c r="W109" s="112" t="s">
        <v>1692</v>
      </c>
      <c r="X109" s="112" t="s">
        <v>1693</v>
      </c>
      <c r="Y109" s="112" t="s">
        <v>1694</v>
      </c>
      <c r="Z109" s="112" t="s">
        <v>2625</v>
      </c>
      <c r="AA109" s="112" t="s">
        <v>1696</v>
      </c>
      <c r="AB109" s="112" t="s">
        <v>1697</v>
      </c>
      <c r="AC109" s="112" t="s">
        <v>2624</v>
      </c>
      <c r="AD109" s="112" t="s">
        <v>1698</v>
      </c>
      <c r="AE109" s="112" t="s">
        <v>1699</v>
      </c>
      <c r="AF109" s="112" t="s">
        <v>2623</v>
      </c>
      <c r="AG109" s="112" t="s">
        <v>1700</v>
      </c>
      <c r="AH109" s="112" t="s">
        <v>1699</v>
      </c>
      <c r="AI109" s="112" t="s">
        <v>2626</v>
      </c>
      <c r="AJ109" s="112" t="s">
        <v>1701</v>
      </c>
      <c r="AK109" s="112" t="s">
        <v>1702</v>
      </c>
      <c r="AL109" s="112" t="s">
        <v>2627</v>
      </c>
      <c r="AM109" s="112" t="s">
        <v>1703</v>
      </c>
      <c r="AN109" s="112" t="s">
        <v>1699</v>
      </c>
      <c r="AO109" s="60" t="s">
        <v>1706</v>
      </c>
      <c r="AP109" s="231" t="s">
        <v>1707</v>
      </c>
      <c r="AQ109" s="60" t="s">
        <v>1708</v>
      </c>
      <c r="AR109" s="231" t="s">
        <v>1709</v>
      </c>
      <c r="AS109" s="60" t="s">
        <v>1710</v>
      </c>
      <c r="AT109" s="231" t="s">
        <v>1711</v>
      </c>
      <c r="AU109" s="60" t="s">
        <v>1712</v>
      </c>
      <c r="AV109" s="231" t="s">
        <v>1713</v>
      </c>
      <c r="AW109" s="60" t="s">
        <v>1714</v>
      </c>
      <c r="AX109" s="231" t="s">
        <v>1715</v>
      </c>
      <c r="AY109" s="112" t="s">
        <v>1716</v>
      </c>
      <c r="AZ109" s="282" t="s">
        <v>1717</v>
      </c>
      <c r="BA109" s="112" t="s">
        <v>1718</v>
      </c>
      <c r="BB109" s="282" t="s">
        <v>1719</v>
      </c>
      <c r="BC109" s="181" t="s">
        <v>1722</v>
      </c>
      <c r="BD109" s="232" t="s">
        <v>87</v>
      </c>
      <c r="BG109" s="104"/>
      <c r="BH109" s="104"/>
      <c r="BR109" s="104"/>
      <c r="BS109" s="104"/>
      <c r="BT109" s="104"/>
      <c r="BU109" s="104"/>
      <c r="BV109" s="104"/>
      <c r="BW109" s="104"/>
      <c r="BX109" s="104"/>
      <c r="BY109" s="104"/>
      <c r="CC109" s="104"/>
      <c r="CD109" s="104"/>
      <c r="CE109" s="104"/>
      <c r="CF109" s="104"/>
      <c r="CG109" s="104"/>
      <c r="CH109" s="104"/>
      <c r="CI109" s="104"/>
      <c r="CJ109" s="104"/>
      <c r="CK109" s="104"/>
      <c r="CL109" s="104"/>
      <c r="CM109" s="104"/>
      <c r="CN109" s="104"/>
      <c r="CO109" s="104"/>
      <c r="CP109" s="104"/>
      <c r="CQ109" s="104"/>
      <c r="CR109" s="104"/>
      <c r="CS109" s="104"/>
      <c r="CT109" s="104"/>
      <c r="CU109" s="104"/>
      <c r="CV109" s="104"/>
      <c r="CW109" s="104"/>
      <c r="CX109" s="104"/>
      <c r="CY109" s="104"/>
      <c r="CZ109" s="104"/>
      <c r="DA109" s="104"/>
      <c r="DB109" s="104"/>
      <c r="DC109" s="104"/>
      <c r="DD109" s="104"/>
      <c r="DE109" s="104"/>
      <c r="DF109" s="104"/>
      <c r="DG109" s="104"/>
      <c r="DH109" s="104"/>
      <c r="DI109" s="104"/>
      <c r="DJ109" s="104"/>
      <c r="DK109" s="104"/>
      <c r="DL109" s="104"/>
      <c r="DM109" s="104"/>
      <c r="DN109" s="104"/>
      <c r="DO109" s="104"/>
      <c r="DP109" s="104"/>
      <c r="DQ109" s="104"/>
      <c r="DR109" s="104"/>
      <c r="DS109" s="104"/>
      <c r="DT109" s="104"/>
    </row>
    <row r="110" spans="1:124" s="10" customFormat="1" ht="60" x14ac:dyDescent="0.2">
      <c r="A110" s="67" t="s">
        <v>1724</v>
      </c>
      <c r="B110" s="115" t="s">
        <v>1723</v>
      </c>
      <c r="C110" s="66" t="s">
        <v>1725</v>
      </c>
      <c r="D110" s="133"/>
      <c r="E110" s="67" t="s">
        <v>1726</v>
      </c>
      <c r="F110" s="68" t="s">
        <v>1727</v>
      </c>
      <c r="G110" s="66" t="s">
        <v>1728</v>
      </c>
      <c r="H110" s="69" t="s">
        <v>113</v>
      </c>
      <c r="I110" s="66"/>
      <c r="J110" s="66" t="s">
        <v>1729</v>
      </c>
      <c r="K110" s="66"/>
      <c r="L110" s="66" t="s">
        <v>177</v>
      </c>
      <c r="M110" s="316"/>
      <c r="N110" s="71"/>
      <c r="O110" s="71"/>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71"/>
      <c r="BC110" s="71"/>
      <c r="BD110" s="75"/>
      <c r="BE110" s="75"/>
      <c r="BF110" s="75"/>
      <c r="BG110" s="71"/>
      <c r="BH110" s="71"/>
      <c r="BI110" s="75"/>
      <c r="BJ110" s="75"/>
      <c r="BK110" s="71"/>
      <c r="BL110" s="71"/>
      <c r="BM110" s="75"/>
      <c r="BN110" s="75"/>
      <c r="BO110" s="71"/>
      <c r="BP110" s="71"/>
      <c r="BQ110" s="75"/>
      <c r="BR110" s="75"/>
      <c r="BS110" s="71"/>
      <c r="BT110" s="71"/>
      <c r="BU110" s="75"/>
      <c r="BV110" s="75"/>
      <c r="BW110" s="71"/>
      <c r="BX110" s="71"/>
      <c r="BY110" s="76"/>
      <c r="BZ110" s="76"/>
      <c r="CA110" s="71"/>
      <c r="CB110" s="71"/>
      <c r="CC110" s="75"/>
      <c r="CD110" s="75"/>
      <c r="CE110" s="75"/>
      <c r="CF110" s="75"/>
      <c r="CG110" s="75"/>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row>
    <row r="111" spans="1:124" s="10" customFormat="1" ht="48" x14ac:dyDescent="0.2">
      <c r="A111" s="67" t="s">
        <v>1732</v>
      </c>
      <c r="B111" s="115" t="s">
        <v>1731</v>
      </c>
      <c r="C111" s="66" t="s">
        <v>1733</v>
      </c>
      <c r="D111" s="107"/>
      <c r="E111" s="67" t="s">
        <v>1596</v>
      </c>
      <c r="F111" s="68"/>
      <c r="G111" s="71"/>
      <c r="H111" s="69" t="s">
        <v>113</v>
      </c>
      <c r="I111" s="66"/>
      <c r="J111" s="66" t="s">
        <v>425</v>
      </c>
      <c r="K111" s="66" t="s">
        <v>426</v>
      </c>
      <c r="L111" s="66" t="s">
        <v>75</v>
      </c>
      <c r="M111" s="316" t="s">
        <v>1734</v>
      </c>
      <c r="N111" s="71"/>
      <c r="O111" s="71"/>
      <c r="P111" s="59" t="s">
        <v>1735</v>
      </c>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71"/>
      <c r="BC111" s="71"/>
      <c r="BD111" s="75"/>
      <c r="BE111" s="75"/>
      <c r="BF111" s="75"/>
      <c r="BG111" s="71"/>
      <c r="BH111" s="71"/>
      <c r="BI111" s="75"/>
      <c r="BJ111" s="75"/>
      <c r="BK111" s="71"/>
      <c r="BL111" s="71"/>
      <c r="BM111" s="75"/>
      <c r="BN111" s="75"/>
      <c r="BO111" s="71"/>
      <c r="BP111" s="71"/>
      <c r="BQ111" s="75"/>
      <c r="BR111" s="75"/>
      <c r="BS111" s="71"/>
      <c r="BT111" s="71"/>
      <c r="BU111" s="75"/>
      <c r="BV111" s="75"/>
      <c r="BW111" s="71"/>
      <c r="BX111" s="71"/>
      <c r="BY111" s="76"/>
      <c r="BZ111" s="76"/>
      <c r="CA111" s="71"/>
      <c r="CB111" s="71"/>
      <c r="CC111" s="75"/>
      <c r="CD111" s="75"/>
      <c r="CE111" s="75"/>
      <c r="CF111" s="75"/>
      <c r="CG111" s="75"/>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row>
    <row r="112" spans="1:124" s="10" customFormat="1" ht="400" x14ac:dyDescent="0.2">
      <c r="A112" s="67" t="s">
        <v>1737</v>
      </c>
      <c r="B112" s="115" t="s">
        <v>1736</v>
      </c>
      <c r="C112" s="66" t="s">
        <v>1738</v>
      </c>
      <c r="D112" s="104"/>
      <c r="E112" s="67" t="s">
        <v>1739</v>
      </c>
      <c r="F112" s="68"/>
      <c r="G112" s="66"/>
      <c r="H112" s="69" t="s">
        <v>113</v>
      </c>
      <c r="I112" s="66"/>
      <c r="J112" s="66" t="s">
        <v>1084</v>
      </c>
      <c r="K112" s="66"/>
      <c r="L112" s="66" t="s">
        <v>1085</v>
      </c>
      <c r="M112" s="321" t="s">
        <v>1740</v>
      </c>
      <c r="N112" s="71"/>
      <c r="O112" s="71"/>
      <c r="P112" s="103"/>
      <c r="Q112" s="82" t="s">
        <v>1741</v>
      </c>
      <c r="R112" s="83" t="s">
        <v>1742</v>
      </c>
      <c r="S112" s="82" t="s">
        <v>1743</v>
      </c>
      <c r="T112" s="83" t="s">
        <v>1744</v>
      </c>
      <c r="U112" s="82" t="s">
        <v>1745</v>
      </c>
      <c r="V112" s="83" t="s">
        <v>1746</v>
      </c>
      <c r="W112" s="82" t="s">
        <v>1747</v>
      </c>
      <c r="X112" s="83" t="s">
        <v>1748</v>
      </c>
      <c r="Y112" s="61" t="s">
        <v>1749</v>
      </c>
      <c r="Z112" s="83" t="s">
        <v>1750</v>
      </c>
      <c r="AA112" s="82" t="s">
        <v>1751</v>
      </c>
      <c r="AB112" s="83" t="s">
        <v>1752</v>
      </c>
      <c r="AC112" s="82" t="s">
        <v>1753</v>
      </c>
      <c r="AD112" s="83" t="s">
        <v>1754</v>
      </c>
      <c r="AE112" s="61" t="s">
        <v>1755</v>
      </c>
      <c r="AF112" s="83" t="s">
        <v>1756</v>
      </c>
      <c r="AG112" s="61" t="s">
        <v>1757</v>
      </c>
      <c r="AH112" s="83" t="s">
        <v>1758</v>
      </c>
      <c r="AI112" s="82" t="s">
        <v>1759</v>
      </c>
      <c r="AJ112" s="83" t="s">
        <v>1760</v>
      </c>
      <c r="AK112" s="82" t="s">
        <v>1761</v>
      </c>
      <c r="AL112" s="83" t="s">
        <v>1762</v>
      </c>
      <c r="AM112" s="82" t="s">
        <v>1763</v>
      </c>
      <c r="AN112" s="83" t="s">
        <v>1764</v>
      </c>
      <c r="AO112" s="82" t="s">
        <v>1765</v>
      </c>
      <c r="AP112" s="83" t="s">
        <v>1766</v>
      </c>
      <c r="AQ112" s="82" t="s">
        <v>1767</v>
      </c>
      <c r="AR112" s="83" t="s">
        <v>1768</v>
      </c>
      <c r="AS112" s="82" t="s">
        <v>1769</v>
      </c>
      <c r="AT112" s="83" t="s">
        <v>1770</v>
      </c>
      <c r="AU112" s="82" t="s">
        <v>1771</v>
      </c>
      <c r="AV112" s="83" t="s">
        <v>1772</v>
      </c>
      <c r="AW112" s="82" t="s">
        <v>1773</v>
      </c>
      <c r="AX112" s="83" t="s">
        <v>1774</v>
      </c>
      <c r="AY112" s="82" t="s">
        <v>1775</v>
      </c>
      <c r="AZ112" s="83" t="s">
        <v>1776</v>
      </c>
      <c r="BA112" s="82" t="s">
        <v>1777</v>
      </c>
      <c r="BB112" s="83" t="s">
        <v>1778</v>
      </c>
      <c r="BC112" s="82" t="s">
        <v>1779</v>
      </c>
      <c r="BD112" s="83" t="s">
        <v>1780</v>
      </c>
      <c r="BE112" s="82" t="s">
        <v>1781</v>
      </c>
      <c r="BF112" s="83" t="s">
        <v>1782</v>
      </c>
      <c r="BG112" s="75"/>
      <c r="BH112" s="75"/>
      <c r="BI112" s="75"/>
      <c r="BJ112" s="75"/>
      <c r="BK112" s="75"/>
      <c r="BL112" s="75"/>
      <c r="BM112" s="75"/>
      <c r="BN112" s="75"/>
      <c r="BO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row>
    <row r="113" spans="1:124" s="10" customFormat="1" ht="360" x14ac:dyDescent="0.2">
      <c r="A113" s="67" t="s">
        <v>1784</v>
      </c>
      <c r="B113" s="346" t="s">
        <v>1783</v>
      </c>
      <c r="C113" s="66" t="s">
        <v>400</v>
      </c>
      <c r="D113" s="60"/>
      <c r="E113" s="67" t="s">
        <v>1785</v>
      </c>
      <c r="F113" s="68"/>
      <c r="G113" s="66" t="s">
        <v>1786</v>
      </c>
      <c r="H113" s="69" t="s">
        <v>113</v>
      </c>
      <c r="I113" s="66"/>
      <c r="J113" s="66" t="s">
        <v>1787</v>
      </c>
      <c r="K113" s="66"/>
      <c r="L113" s="66" t="s">
        <v>1788</v>
      </c>
      <c r="M113" s="316" t="s">
        <v>1789</v>
      </c>
      <c r="N113" s="71"/>
      <c r="O113" s="71"/>
      <c r="P113" s="82"/>
      <c r="Q113" s="77" t="s">
        <v>1790</v>
      </c>
      <c r="R113" s="77" t="s">
        <v>1791</v>
      </c>
      <c r="S113" s="59" t="s">
        <v>1792</v>
      </c>
      <c r="T113" s="82" t="s">
        <v>1793</v>
      </c>
      <c r="U113" s="83" t="s">
        <v>1794</v>
      </c>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C113" s="71"/>
      <c r="BD113" s="75"/>
      <c r="BE113" s="75"/>
      <c r="BF113" s="75"/>
      <c r="BG113" s="71"/>
      <c r="BH113" s="71"/>
      <c r="BI113" s="75"/>
      <c r="BJ113" s="75"/>
      <c r="BK113" s="71"/>
      <c r="BL113" s="71"/>
      <c r="BM113" s="75"/>
      <c r="BN113" s="75"/>
      <c r="BO113" s="71"/>
      <c r="BP113" s="71"/>
      <c r="BQ113" s="75"/>
      <c r="BR113" s="75"/>
      <c r="BS113" s="71"/>
      <c r="BT113" s="71"/>
      <c r="BU113" s="75"/>
      <c r="BV113" s="75"/>
      <c r="BW113" s="71"/>
      <c r="BX113" s="71"/>
      <c r="BY113" s="76"/>
      <c r="BZ113" s="76"/>
      <c r="CA113" s="71"/>
      <c r="CB113" s="71"/>
      <c r="CC113" s="75"/>
      <c r="CD113" s="75"/>
      <c r="CE113" s="75"/>
      <c r="CF113" s="75"/>
      <c r="CG113" s="75"/>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row>
    <row r="114" spans="1:124" s="10" customFormat="1" ht="75" x14ac:dyDescent="0.2">
      <c r="A114" s="67" t="s">
        <v>1796</v>
      </c>
      <c r="B114" s="115" t="s">
        <v>1795</v>
      </c>
      <c r="C114" s="66" t="s">
        <v>1797</v>
      </c>
      <c r="D114" s="133"/>
      <c r="E114" s="67" t="s">
        <v>1798</v>
      </c>
      <c r="F114" s="68"/>
      <c r="G114" s="66"/>
      <c r="H114" s="69" t="s">
        <v>113</v>
      </c>
      <c r="I114" s="66"/>
      <c r="J114" s="66" t="s">
        <v>1799</v>
      </c>
      <c r="K114" s="66"/>
      <c r="L114" s="66" t="s">
        <v>1788</v>
      </c>
      <c r="M114" s="316" t="s">
        <v>1800</v>
      </c>
      <c r="N114" s="71"/>
      <c r="O114" s="71"/>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71"/>
      <c r="BC114" s="71"/>
      <c r="BD114" s="75"/>
      <c r="BE114" s="75"/>
      <c r="BF114" s="75"/>
      <c r="BG114" s="71"/>
      <c r="BH114" s="71"/>
      <c r="BI114" s="75"/>
      <c r="BJ114" s="75"/>
      <c r="BK114" s="71"/>
      <c r="BL114" s="71"/>
      <c r="BM114" s="75"/>
      <c r="BN114" s="75"/>
      <c r="BO114" s="71"/>
      <c r="BP114" s="71"/>
      <c r="BQ114" s="75"/>
      <c r="BR114" s="75"/>
      <c r="BS114" s="71"/>
      <c r="BT114" s="71"/>
      <c r="BU114" s="75"/>
      <c r="BV114" s="75"/>
      <c r="BW114" s="71"/>
      <c r="BX114" s="71"/>
      <c r="BY114" s="76"/>
      <c r="BZ114" s="76"/>
      <c r="CA114" s="71"/>
      <c r="CB114" s="71"/>
      <c r="CC114" s="75"/>
      <c r="CD114" s="75"/>
      <c r="CE114" s="75"/>
      <c r="CF114" s="75"/>
      <c r="CG114" s="75"/>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row>
    <row r="115" spans="1:124" s="22" customFormat="1" ht="45" x14ac:dyDescent="0.2">
      <c r="A115" s="229" t="s">
        <v>1803</v>
      </c>
      <c r="B115" s="115" t="s">
        <v>1802</v>
      </c>
      <c r="C115" s="115" t="s">
        <v>1804</v>
      </c>
      <c r="D115" s="104"/>
      <c r="E115" s="229" t="s">
        <v>1805</v>
      </c>
      <c r="F115" s="207" t="s">
        <v>1806</v>
      </c>
      <c r="G115" s="115"/>
      <c r="H115" s="230" t="s">
        <v>113</v>
      </c>
      <c r="I115" s="115" t="s">
        <v>487</v>
      </c>
      <c r="J115" s="115" t="s">
        <v>239</v>
      </c>
      <c r="K115" s="115" t="s">
        <v>240</v>
      </c>
      <c r="L115" s="115" t="s">
        <v>75</v>
      </c>
      <c r="M115" s="316" t="s">
        <v>1807</v>
      </c>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33"/>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c r="CO115" s="104"/>
      <c r="CP115" s="104"/>
      <c r="CQ115" s="104"/>
      <c r="CR115" s="104"/>
      <c r="CS115" s="104"/>
      <c r="CT115" s="104"/>
      <c r="CU115" s="104"/>
      <c r="CV115" s="104"/>
      <c r="CW115" s="104"/>
      <c r="CX115" s="104"/>
      <c r="CY115" s="104"/>
      <c r="CZ115" s="104"/>
      <c r="DA115" s="104"/>
      <c r="DB115" s="104"/>
      <c r="DC115" s="104"/>
      <c r="DD115" s="104"/>
      <c r="DE115" s="104"/>
      <c r="DF115" s="104"/>
      <c r="DG115" s="104"/>
      <c r="DH115" s="104"/>
      <c r="DI115" s="104"/>
      <c r="DJ115" s="104"/>
      <c r="DK115" s="104"/>
      <c r="DL115" s="104"/>
      <c r="DM115" s="104"/>
      <c r="DN115" s="104"/>
      <c r="DO115" s="104"/>
      <c r="DP115" s="104"/>
      <c r="DQ115" s="104"/>
      <c r="DR115" s="104"/>
      <c r="DS115" s="104"/>
      <c r="DT115" s="104"/>
    </row>
    <row r="116" spans="1:124" s="22" customFormat="1" ht="75" x14ac:dyDescent="0.2">
      <c r="A116" s="229" t="s">
        <v>1810</v>
      </c>
      <c r="B116" s="115" t="s">
        <v>1809</v>
      </c>
      <c r="C116" s="115" t="s">
        <v>1811</v>
      </c>
      <c r="D116" s="163"/>
      <c r="E116" s="305" t="s">
        <v>1042</v>
      </c>
      <c r="F116" s="207" t="s">
        <v>783</v>
      </c>
      <c r="G116" s="115" t="s">
        <v>1812</v>
      </c>
      <c r="H116" s="230" t="s">
        <v>113</v>
      </c>
      <c r="I116" s="115"/>
      <c r="J116" s="115" t="s">
        <v>784</v>
      </c>
      <c r="K116" s="115" t="s">
        <v>128</v>
      </c>
      <c r="L116" s="115" t="s">
        <v>75</v>
      </c>
      <c r="M116" s="316"/>
      <c r="N116" s="104"/>
      <c r="O116" s="104"/>
      <c r="P116" s="163"/>
      <c r="Q116" s="351" t="s">
        <v>2613</v>
      </c>
      <c r="R116" s="163" t="s">
        <v>1813</v>
      </c>
      <c r="S116" s="263" t="s">
        <v>1814</v>
      </c>
      <c r="T116" s="163" t="s">
        <v>1817</v>
      </c>
      <c r="U116" s="263" t="s">
        <v>1818</v>
      </c>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104"/>
      <c r="CL116" s="104"/>
      <c r="CM116" s="104"/>
      <c r="CN116" s="104"/>
      <c r="CO116" s="104"/>
      <c r="CP116" s="104"/>
      <c r="CQ116" s="104"/>
      <c r="CR116" s="104"/>
      <c r="CS116" s="104"/>
      <c r="CT116" s="104"/>
      <c r="CU116" s="104"/>
      <c r="CV116" s="104"/>
      <c r="CW116" s="104"/>
      <c r="CX116" s="104"/>
      <c r="CY116" s="104"/>
      <c r="CZ116" s="104"/>
      <c r="DA116" s="104"/>
      <c r="DB116" s="104"/>
      <c r="DC116" s="104"/>
      <c r="DD116" s="104"/>
      <c r="DE116" s="104"/>
      <c r="DF116" s="104"/>
      <c r="DG116" s="104"/>
      <c r="DH116" s="104"/>
      <c r="DI116" s="104"/>
      <c r="DJ116" s="104"/>
      <c r="DK116" s="104"/>
      <c r="DL116" s="104"/>
      <c r="DM116" s="104"/>
      <c r="DN116" s="104"/>
      <c r="DO116" s="104"/>
      <c r="DP116" s="104"/>
      <c r="DQ116" s="104"/>
      <c r="DR116" s="104"/>
      <c r="DS116" s="104"/>
      <c r="DT116" s="104"/>
    </row>
    <row r="117" spans="1:124" s="227" customFormat="1" ht="60" x14ac:dyDescent="0.2">
      <c r="A117" s="211" t="s">
        <v>1820</v>
      </c>
      <c r="B117" s="212" t="s">
        <v>1819</v>
      </c>
      <c r="C117" s="213" t="s">
        <v>1821</v>
      </c>
      <c r="D117" s="285"/>
      <c r="E117" s="214" t="s">
        <v>1822</v>
      </c>
      <c r="F117" s="215" t="s">
        <v>1823</v>
      </c>
      <c r="G117" s="213" t="s">
        <v>1824</v>
      </c>
      <c r="H117" s="216" t="s">
        <v>113</v>
      </c>
      <c r="I117" s="213"/>
      <c r="J117" s="212" t="s">
        <v>1825</v>
      </c>
      <c r="K117" s="212"/>
      <c r="L117" s="212" t="s">
        <v>884</v>
      </c>
      <c r="M117" s="316" t="s">
        <v>252</v>
      </c>
      <c r="N117" s="218"/>
      <c r="O117" s="218"/>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286"/>
      <c r="AN117" s="286"/>
      <c r="AO117" s="286"/>
      <c r="AP117" s="286"/>
      <c r="AQ117" s="286"/>
      <c r="AR117" s="286"/>
      <c r="AS117" s="286"/>
      <c r="AT117" s="286"/>
      <c r="AU117" s="286"/>
      <c r="AV117" s="286"/>
      <c r="AW117" s="286"/>
      <c r="AX117" s="286"/>
      <c r="AY117" s="286"/>
      <c r="AZ117" s="286"/>
      <c r="BA117" s="286"/>
      <c r="BB117" s="218"/>
      <c r="BC117" s="218"/>
      <c r="BD117" s="225"/>
      <c r="BE117" s="225"/>
      <c r="BF117" s="225"/>
      <c r="BG117" s="218"/>
      <c r="BH117" s="218"/>
      <c r="BI117" s="225"/>
      <c r="BJ117" s="225"/>
      <c r="BK117" s="218"/>
      <c r="BL117" s="218"/>
      <c r="BM117" s="225"/>
      <c r="BN117" s="225"/>
      <c r="BO117" s="218"/>
      <c r="BP117" s="218"/>
      <c r="BQ117" s="225"/>
      <c r="BR117" s="225"/>
      <c r="BS117" s="218"/>
      <c r="BT117" s="218"/>
      <c r="BU117" s="225"/>
      <c r="BV117" s="225"/>
      <c r="BW117" s="218"/>
      <c r="BX117" s="218"/>
      <c r="BY117" s="226"/>
      <c r="BZ117" s="226"/>
      <c r="CA117" s="218"/>
      <c r="CB117" s="218"/>
      <c r="CC117" s="225"/>
      <c r="CD117" s="225"/>
      <c r="CE117" s="225"/>
      <c r="CF117" s="225"/>
      <c r="CG117" s="225"/>
      <c r="CH117" s="225"/>
      <c r="CI117" s="225"/>
      <c r="CJ117" s="225"/>
      <c r="CK117" s="225"/>
      <c r="CL117" s="225"/>
      <c r="CM117" s="225"/>
      <c r="CN117" s="225"/>
      <c r="CO117" s="225"/>
      <c r="CP117" s="225"/>
      <c r="CQ117" s="225"/>
      <c r="CR117" s="225"/>
      <c r="CS117" s="225"/>
      <c r="CT117" s="225"/>
      <c r="CU117" s="225"/>
      <c r="CV117" s="225"/>
      <c r="CW117" s="225"/>
      <c r="CX117" s="225"/>
      <c r="CY117" s="225"/>
      <c r="CZ117" s="225"/>
      <c r="DA117" s="225"/>
      <c r="DB117" s="225"/>
      <c r="DC117" s="225"/>
      <c r="DD117" s="225"/>
      <c r="DE117" s="225"/>
      <c r="DF117" s="225"/>
      <c r="DG117" s="225"/>
      <c r="DH117" s="225"/>
      <c r="DI117" s="225"/>
      <c r="DJ117" s="225"/>
      <c r="DK117" s="225"/>
      <c r="DL117" s="225"/>
      <c r="DM117" s="225"/>
      <c r="DN117" s="225"/>
      <c r="DO117" s="225"/>
      <c r="DP117" s="225"/>
      <c r="DQ117" s="225"/>
      <c r="DR117" s="225"/>
      <c r="DS117" s="225"/>
      <c r="DT117" s="225"/>
    </row>
    <row r="118" spans="1:124" s="22" customFormat="1" ht="105" x14ac:dyDescent="0.2">
      <c r="A118" s="229" t="s">
        <v>1839</v>
      </c>
      <c r="B118" s="115" t="s">
        <v>1838</v>
      </c>
      <c r="C118" s="115" t="s">
        <v>1840</v>
      </c>
      <c r="D118" s="133"/>
      <c r="E118" s="229" t="s">
        <v>124</v>
      </c>
      <c r="F118" s="207" t="s">
        <v>230</v>
      </c>
      <c r="G118" s="115" t="s">
        <v>229</v>
      </c>
      <c r="H118" s="230" t="s">
        <v>113</v>
      </c>
      <c r="I118" s="115"/>
      <c r="J118" s="115" t="s">
        <v>232</v>
      </c>
      <c r="K118" s="115"/>
      <c r="L118" s="115" t="s">
        <v>177</v>
      </c>
      <c r="M118" s="316"/>
      <c r="N118" s="104"/>
      <c r="O118" s="104"/>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c r="AV118" s="133"/>
      <c r="AW118" s="133"/>
      <c r="AX118" s="133"/>
      <c r="AY118" s="133"/>
      <c r="AZ118" s="133"/>
      <c r="BA118" s="133"/>
      <c r="BB118" s="104"/>
      <c r="BC118" s="133"/>
      <c r="BD118" s="235"/>
      <c r="BE118" s="104"/>
      <c r="BF118" s="104"/>
      <c r="BG118" s="104"/>
      <c r="BH118" s="104"/>
      <c r="BI118" s="104"/>
      <c r="BJ118" s="104"/>
      <c r="BK118" s="104"/>
      <c r="BL118" s="104"/>
      <c r="BM118" s="104"/>
      <c r="BN118" s="104"/>
      <c r="BO118" s="104"/>
      <c r="BP118" s="104"/>
      <c r="BQ118" s="104"/>
      <c r="BR118" s="104"/>
      <c r="BS118" s="104"/>
      <c r="BT118" s="104"/>
      <c r="BU118" s="104"/>
      <c r="BV118" s="104"/>
      <c r="BW118" s="104"/>
      <c r="BX118" s="104"/>
      <c r="BY118" s="104"/>
      <c r="BZ118" s="104"/>
      <c r="CA118" s="104"/>
      <c r="CB118" s="104"/>
      <c r="CC118" s="104"/>
      <c r="CD118" s="104"/>
      <c r="CE118" s="104"/>
      <c r="CF118" s="104"/>
      <c r="CG118" s="104"/>
      <c r="CH118" s="104"/>
      <c r="CI118" s="104"/>
      <c r="CJ118" s="104"/>
      <c r="CK118" s="104"/>
      <c r="CL118" s="104"/>
      <c r="CM118" s="104"/>
      <c r="CN118" s="104"/>
      <c r="CO118" s="104"/>
      <c r="CP118" s="104"/>
      <c r="CQ118" s="104"/>
      <c r="CR118" s="104"/>
      <c r="CS118" s="104"/>
      <c r="CT118" s="104"/>
      <c r="CU118" s="104"/>
      <c r="CV118" s="104"/>
      <c r="CW118" s="104"/>
      <c r="CX118" s="104"/>
      <c r="CY118" s="104"/>
      <c r="CZ118" s="104"/>
      <c r="DA118" s="104"/>
      <c r="DB118" s="104"/>
      <c r="DC118" s="104"/>
      <c r="DD118" s="104"/>
      <c r="DE118" s="104"/>
      <c r="DF118" s="104"/>
      <c r="DG118" s="104"/>
      <c r="DH118" s="104"/>
      <c r="DI118" s="104"/>
      <c r="DJ118" s="104"/>
      <c r="DK118" s="104"/>
      <c r="DL118" s="104"/>
      <c r="DM118" s="104"/>
      <c r="DN118" s="104"/>
      <c r="DO118" s="104"/>
      <c r="DP118" s="104"/>
      <c r="DQ118" s="104"/>
      <c r="DR118" s="104"/>
      <c r="DS118" s="104"/>
      <c r="DT118" s="104"/>
    </row>
    <row r="119" spans="1:124" s="22" customFormat="1" ht="105" x14ac:dyDescent="0.2">
      <c r="A119" s="229" t="s">
        <v>1844</v>
      </c>
      <c r="B119" s="115" t="s">
        <v>1843</v>
      </c>
      <c r="C119" s="115" t="s">
        <v>236</v>
      </c>
      <c r="D119" s="104"/>
      <c r="E119" s="229" t="s">
        <v>1845</v>
      </c>
      <c r="F119" s="236"/>
      <c r="G119" s="115" t="s">
        <v>1846</v>
      </c>
      <c r="H119" s="230" t="s">
        <v>113</v>
      </c>
      <c r="I119" s="104"/>
      <c r="J119" s="115" t="s">
        <v>1196</v>
      </c>
      <c r="K119" s="115" t="s">
        <v>1197</v>
      </c>
      <c r="L119" s="115" t="s">
        <v>75</v>
      </c>
      <c r="M119" s="316"/>
      <c r="N119" s="104"/>
      <c r="O119" s="104"/>
      <c r="P119" s="104" t="s">
        <v>1847</v>
      </c>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104"/>
      <c r="BN119" s="104"/>
      <c r="BO119" s="104"/>
      <c r="BP119" s="104"/>
      <c r="BQ119" s="104"/>
      <c r="BR119" s="104"/>
      <c r="BS119" s="104"/>
      <c r="BT119" s="104"/>
      <c r="BU119" s="104"/>
      <c r="BV119" s="104"/>
      <c r="BW119" s="104"/>
      <c r="BX119" s="104"/>
      <c r="BY119" s="104"/>
      <c r="BZ119" s="104"/>
      <c r="CA119" s="104"/>
      <c r="CB119" s="104"/>
      <c r="CC119" s="104"/>
      <c r="CD119" s="104"/>
      <c r="CE119" s="104"/>
      <c r="CF119" s="104"/>
      <c r="CG119" s="104"/>
      <c r="CH119" s="104"/>
      <c r="CI119" s="104"/>
      <c r="CJ119" s="104"/>
      <c r="CK119" s="104"/>
      <c r="CL119" s="104"/>
      <c r="CM119" s="104"/>
      <c r="CN119" s="104"/>
      <c r="CO119" s="104"/>
      <c r="CP119" s="104"/>
      <c r="CQ119" s="104"/>
      <c r="CR119" s="104"/>
      <c r="CS119" s="104"/>
      <c r="CT119" s="104"/>
      <c r="CU119" s="104"/>
      <c r="CV119" s="104"/>
      <c r="CW119" s="104"/>
      <c r="CX119" s="104"/>
      <c r="CY119" s="104"/>
      <c r="CZ119" s="104"/>
      <c r="DA119" s="104"/>
      <c r="DB119" s="104"/>
      <c r="DC119" s="104"/>
      <c r="DD119" s="104"/>
      <c r="DE119" s="104"/>
      <c r="DF119" s="104"/>
      <c r="DG119" s="104"/>
      <c r="DH119" s="104"/>
      <c r="DI119" s="104"/>
      <c r="DJ119" s="104"/>
      <c r="DK119" s="104"/>
      <c r="DL119" s="104"/>
      <c r="DM119" s="104"/>
      <c r="DN119" s="104"/>
      <c r="DO119" s="104"/>
      <c r="DP119" s="104"/>
      <c r="DQ119" s="104"/>
      <c r="DR119" s="104"/>
      <c r="DS119" s="104"/>
      <c r="DT119" s="104"/>
    </row>
    <row r="120" spans="1:124" s="22" customFormat="1" ht="105" x14ac:dyDescent="0.2">
      <c r="A120" s="229" t="s">
        <v>1849</v>
      </c>
      <c r="B120" s="115" t="s">
        <v>1848</v>
      </c>
      <c r="C120" s="115" t="s">
        <v>1850</v>
      </c>
      <c r="D120" s="191"/>
      <c r="E120" s="229" t="s">
        <v>1851</v>
      </c>
      <c r="F120" s="207" t="s">
        <v>1852</v>
      </c>
      <c r="G120" s="115" t="s">
        <v>1853</v>
      </c>
      <c r="H120" s="230" t="s">
        <v>113</v>
      </c>
      <c r="I120" s="115"/>
      <c r="J120" s="115" t="s">
        <v>358</v>
      </c>
      <c r="K120" s="115" t="s">
        <v>325</v>
      </c>
      <c r="L120" s="115" t="s">
        <v>75</v>
      </c>
      <c r="M120" s="316"/>
      <c r="N120" s="104"/>
      <c r="O120" s="104"/>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04"/>
      <c r="BC120" s="104"/>
      <c r="BD120" s="104"/>
      <c r="BE120" s="104"/>
      <c r="BF120" s="104"/>
      <c r="BG120" s="104"/>
      <c r="BH120" s="104"/>
      <c r="BI120" s="104"/>
      <c r="BJ120" s="104"/>
      <c r="BK120" s="104"/>
      <c r="BL120" s="104"/>
      <c r="BM120" s="104"/>
      <c r="BN120" s="104"/>
      <c r="BO120" s="104"/>
      <c r="BP120" s="104"/>
      <c r="BQ120" s="104"/>
      <c r="BR120" s="104"/>
      <c r="BS120" s="104"/>
      <c r="BT120" s="104"/>
      <c r="BU120" s="104"/>
      <c r="BV120" s="104"/>
      <c r="BW120" s="104"/>
      <c r="BX120" s="104"/>
      <c r="BY120" s="104"/>
      <c r="BZ120" s="104"/>
      <c r="CA120" s="104"/>
      <c r="CB120" s="104"/>
      <c r="CC120" s="104"/>
      <c r="CD120" s="104"/>
      <c r="CE120" s="104"/>
      <c r="CF120" s="104"/>
      <c r="CG120" s="104"/>
      <c r="CH120" s="104"/>
      <c r="CI120" s="104"/>
      <c r="CJ120" s="104"/>
      <c r="CK120" s="104"/>
      <c r="CL120" s="104"/>
      <c r="CM120" s="104"/>
      <c r="CN120" s="104"/>
      <c r="CO120" s="104"/>
      <c r="CP120" s="104"/>
      <c r="CQ120" s="104"/>
      <c r="CR120" s="104"/>
      <c r="CS120" s="104"/>
      <c r="CT120" s="104"/>
      <c r="CU120" s="104"/>
      <c r="CV120" s="104"/>
      <c r="CW120" s="104"/>
      <c r="CX120" s="104"/>
      <c r="CY120" s="104"/>
      <c r="CZ120" s="104"/>
      <c r="DA120" s="104"/>
      <c r="DB120" s="104"/>
      <c r="DC120" s="104"/>
      <c r="DD120" s="104"/>
      <c r="DE120" s="104"/>
      <c r="DF120" s="104"/>
      <c r="DG120" s="104"/>
      <c r="DH120" s="104"/>
      <c r="DI120" s="104"/>
      <c r="DJ120" s="104"/>
      <c r="DK120" s="104"/>
      <c r="DL120" s="104"/>
      <c r="DM120" s="104"/>
      <c r="DN120" s="104"/>
      <c r="DO120" s="104"/>
      <c r="DP120" s="104"/>
      <c r="DQ120" s="104"/>
      <c r="DR120" s="104"/>
      <c r="DS120" s="104"/>
      <c r="DT120" s="104"/>
    </row>
    <row r="121" spans="1:124" s="22" customFormat="1" ht="409" x14ac:dyDescent="0.2">
      <c r="A121" s="228" t="s">
        <v>1855</v>
      </c>
      <c r="B121" s="352" t="s">
        <v>1854</v>
      </c>
      <c r="C121" s="112" t="s">
        <v>194</v>
      </c>
      <c r="D121" s="60"/>
      <c r="E121" s="307" t="s">
        <v>192</v>
      </c>
      <c r="F121" s="208" t="s">
        <v>193</v>
      </c>
      <c r="G121" s="112" t="s">
        <v>1856</v>
      </c>
      <c r="H121" s="281">
        <v>2010</v>
      </c>
      <c r="I121" s="112"/>
      <c r="J121" s="112" t="s">
        <v>196</v>
      </c>
      <c r="K121" s="112" t="s">
        <v>197</v>
      </c>
      <c r="L121" s="112" t="s">
        <v>75</v>
      </c>
      <c r="M121" s="317" t="s">
        <v>1857</v>
      </c>
      <c r="N121" s="201"/>
      <c r="O121" s="201"/>
      <c r="P121" s="60"/>
      <c r="Q121" s="60" t="s">
        <v>1858</v>
      </c>
      <c r="R121" s="231" t="s">
        <v>1859</v>
      </c>
      <c r="S121" s="60"/>
      <c r="T121" s="60" t="s">
        <v>847</v>
      </c>
      <c r="U121" s="231" t="s">
        <v>1864</v>
      </c>
      <c r="V121" s="60" t="s">
        <v>1865</v>
      </c>
      <c r="W121" s="231" t="s">
        <v>1866</v>
      </c>
      <c r="X121" s="60" t="s">
        <v>1867</v>
      </c>
      <c r="Y121" s="231" t="s">
        <v>1868</v>
      </c>
      <c r="Z121" s="60" t="s">
        <v>1871</v>
      </c>
      <c r="AA121" s="231" t="s">
        <v>1872</v>
      </c>
      <c r="AB121" s="107" t="s">
        <v>1873</v>
      </c>
      <c r="AC121" s="107" t="s">
        <v>1874</v>
      </c>
      <c r="AD121" s="107" t="s">
        <v>1875</v>
      </c>
      <c r="AE121" s="107" t="s">
        <v>1876</v>
      </c>
      <c r="AF121" s="181" t="s">
        <v>1877</v>
      </c>
      <c r="AG121" s="232" t="s">
        <v>87</v>
      </c>
      <c r="AH121" s="181" t="s">
        <v>1878</v>
      </c>
      <c r="AI121" s="232" t="s">
        <v>1879</v>
      </c>
      <c r="AJ121" s="181" t="s">
        <v>1880</v>
      </c>
      <c r="AK121" s="232" t="s">
        <v>1881</v>
      </c>
      <c r="AL121" s="181" t="s">
        <v>1882</v>
      </c>
      <c r="AM121" s="232" t="s">
        <v>1883</v>
      </c>
      <c r="AN121" s="181" t="s">
        <v>1884</v>
      </c>
      <c r="AO121" s="232" t="s">
        <v>1885</v>
      </c>
      <c r="AP121" s="181" t="s">
        <v>1886</v>
      </c>
      <c r="AQ121" s="232" t="s">
        <v>1887</v>
      </c>
      <c r="AT121" s="181"/>
      <c r="AY121" s="181"/>
      <c r="AZ121" s="201"/>
      <c r="BA121" s="201"/>
      <c r="BB121" s="201"/>
      <c r="BC121" s="201"/>
      <c r="BD121" s="201"/>
      <c r="BE121" s="201"/>
      <c r="BF121" s="201"/>
      <c r="BJ121" s="201"/>
      <c r="BK121" s="201"/>
      <c r="BL121" s="201"/>
      <c r="BM121" s="201"/>
      <c r="BN121" s="201"/>
      <c r="BO121" s="201"/>
      <c r="BP121" s="201"/>
      <c r="BQ121" s="201"/>
      <c r="DB121" s="201"/>
      <c r="DC121" s="201"/>
      <c r="DD121" s="201"/>
      <c r="DE121" s="201"/>
      <c r="DF121" s="201"/>
      <c r="DG121" s="201"/>
      <c r="DH121" s="201"/>
      <c r="DI121" s="201"/>
      <c r="DJ121" s="201"/>
      <c r="DK121" s="201"/>
      <c r="DL121" s="201"/>
      <c r="DM121" s="201"/>
      <c r="DN121" s="201"/>
      <c r="DO121" s="201"/>
      <c r="DP121" s="201"/>
      <c r="DQ121" s="201"/>
      <c r="DR121" s="201"/>
      <c r="DS121" s="201"/>
      <c r="DT121" s="201"/>
    </row>
    <row r="122" spans="1:124" s="22" customFormat="1" ht="150" x14ac:dyDescent="0.2">
      <c r="A122" s="229" t="s">
        <v>1889</v>
      </c>
      <c r="B122" s="115" t="s">
        <v>1888</v>
      </c>
      <c r="C122" s="115" t="s">
        <v>1890</v>
      </c>
      <c r="D122" s="104"/>
      <c r="E122" s="229" t="s">
        <v>1891</v>
      </c>
      <c r="F122" s="207" t="s">
        <v>1891</v>
      </c>
      <c r="G122" s="115" t="s">
        <v>1892</v>
      </c>
      <c r="H122" s="230" t="s">
        <v>113</v>
      </c>
      <c r="I122" s="115"/>
      <c r="J122" s="115" t="s">
        <v>1893</v>
      </c>
      <c r="K122" s="115"/>
      <c r="L122" s="115" t="s">
        <v>1642</v>
      </c>
      <c r="M122" s="316"/>
      <c r="N122" s="104"/>
      <c r="O122" s="104"/>
      <c r="P122" s="104"/>
      <c r="Q122" s="60" t="s">
        <v>1894</v>
      </c>
      <c r="R122" s="231" t="s">
        <v>1895</v>
      </c>
      <c r="S122" s="60" t="s">
        <v>1896</v>
      </c>
      <c r="T122" s="231" t="s">
        <v>1897</v>
      </c>
      <c r="U122" s="133"/>
      <c r="V122" s="133"/>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H122" s="104"/>
      <c r="BI122" s="104"/>
      <c r="BJ122" s="104"/>
      <c r="BK122" s="104"/>
      <c r="BL122" s="104"/>
      <c r="BM122" s="104"/>
      <c r="BN122" s="104"/>
      <c r="BO122" s="104"/>
      <c r="BP122" s="104"/>
      <c r="BQ122" s="104"/>
      <c r="BR122" s="104"/>
      <c r="BS122" s="104"/>
      <c r="BT122" s="104"/>
      <c r="BU122" s="104"/>
      <c r="BV122" s="104"/>
      <c r="BW122" s="104"/>
      <c r="BX122" s="104"/>
      <c r="BY122" s="104"/>
      <c r="BZ122" s="104"/>
      <c r="CA122" s="104"/>
      <c r="CB122" s="104"/>
      <c r="CC122" s="104"/>
      <c r="CD122" s="104"/>
      <c r="CE122" s="104"/>
      <c r="CF122" s="104"/>
      <c r="CG122" s="104"/>
      <c r="CH122" s="104"/>
      <c r="CI122" s="104"/>
      <c r="CJ122" s="104"/>
      <c r="CK122" s="104"/>
      <c r="CL122" s="104"/>
      <c r="CM122" s="104"/>
      <c r="CN122" s="104"/>
      <c r="CO122" s="104"/>
      <c r="CP122" s="104"/>
      <c r="CQ122" s="104"/>
      <c r="CR122" s="104"/>
      <c r="CS122" s="104"/>
      <c r="CT122" s="104"/>
      <c r="CU122" s="104"/>
      <c r="CV122" s="104"/>
      <c r="CW122" s="104"/>
      <c r="CX122" s="104"/>
      <c r="CY122" s="104"/>
      <c r="CZ122" s="104"/>
      <c r="DA122" s="104"/>
      <c r="DB122" s="104"/>
      <c r="DC122" s="104"/>
      <c r="DD122" s="104"/>
      <c r="DE122" s="104"/>
      <c r="DF122" s="104"/>
      <c r="DG122" s="104"/>
      <c r="DH122" s="104"/>
      <c r="DI122" s="104"/>
      <c r="DJ122" s="104"/>
      <c r="DK122" s="104"/>
      <c r="DL122" s="104"/>
      <c r="DM122" s="104"/>
      <c r="DN122" s="104"/>
      <c r="DO122" s="104"/>
      <c r="DP122" s="104"/>
      <c r="DQ122" s="104"/>
      <c r="DR122" s="104"/>
      <c r="DS122" s="104"/>
      <c r="DT122" s="104"/>
    </row>
    <row r="123" spans="1:124" s="22" customFormat="1" ht="60" x14ac:dyDescent="0.2">
      <c r="A123" s="229" t="s">
        <v>1901</v>
      </c>
      <c r="B123" s="115" t="s">
        <v>1900</v>
      </c>
      <c r="C123" s="115" t="s">
        <v>1902</v>
      </c>
      <c r="D123" s="104"/>
      <c r="E123" s="229" t="s">
        <v>1903</v>
      </c>
      <c r="F123" s="236"/>
      <c r="G123" s="115" t="s">
        <v>486</v>
      </c>
      <c r="H123" s="230" t="s">
        <v>113</v>
      </c>
      <c r="I123" s="115"/>
      <c r="J123" s="115" t="s">
        <v>488</v>
      </c>
      <c r="K123" s="115" t="s">
        <v>128</v>
      </c>
      <c r="L123" s="115" t="s">
        <v>75</v>
      </c>
      <c r="M123" s="316"/>
      <c r="N123" s="104"/>
      <c r="O123" s="104"/>
      <c r="P123" s="115" t="s">
        <v>1904</v>
      </c>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c r="BK123" s="104"/>
      <c r="BL123" s="104"/>
      <c r="BM123" s="104"/>
      <c r="BN123" s="104"/>
      <c r="BO123" s="104"/>
      <c r="BP123" s="104"/>
      <c r="BQ123" s="104"/>
      <c r="BR123" s="104"/>
      <c r="BS123" s="104"/>
      <c r="BT123" s="104"/>
      <c r="BU123" s="104"/>
      <c r="BV123" s="104"/>
      <c r="BW123" s="104"/>
      <c r="BX123" s="104"/>
      <c r="BY123" s="104"/>
      <c r="BZ123" s="104"/>
      <c r="CA123" s="104"/>
      <c r="CB123" s="104"/>
      <c r="CC123" s="104"/>
      <c r="CD123" s="104"/>
      <c r="CE123" s="104"/>
      <c r="CF123" s="104"/>
      <c r="CG123" s="104"/>
      <c r="CH123" s="104"/>
      <c r="CI123" s="104"/>
      <c r="CJ123" s="104"/>
      <c r="CK123" s="104"/>
      <c r="CL123" s="104"/>
      <c r="CM123" s="104"/>
      <c r="CN123" s="104"/>
      <c r="CO123" s="104"/>
      <c r="CP123" s="104"/>
      <c r="CQ123" s="104"/>
      <c r="CR123" s="104"/>
      <c r="CS123" s="104"/>
      <c r="CT123" s="104"/>
      <c r="CU123" s="104"/>
      <c r="CV123" s="104"/>
      <c r="CW123" s="104"/>
      <c r="CX123" s="104"/>
      <c r="CY123" s="104"/>
      <c r="CZ123" s="104"/>
      <c r="DA123" s="104"/>
      <c r="DB123" s="104"/>
      <c r="DC123" s="104"/>
      <c r="DD123" s="104"/>
      <c r="DE123" s="104"/>
      <c r="DF123" s="104"/>
      <c r="DG123" s="104"/>
      <c r="DH123" s="104"/>
      <c r="DI123" s="104"/>
      <c r="DJ123" s="104"/>
      <c r="DK123" s="104"/>
      <c r="DL123" s="104"/>
      <c r="DM123" s="104"/>
      <c r="DN123" s="104"/>
      <c r="DO123" s="104"/>
      <c r="DP123" s="104"/>
      <c r="DQ123" s="104"/>
      <c r="DR123" s="104"/>
      <c r="DS123" s="104"/>
      <c r="DT123" s="104"/>
    </row>
    <row r="124" spans="1:124" s="10" customFormat="1" ht="60" x14ac:dyDescent="0.2">
      <c r="A124" s="67" t="s">
        <v>1906</v>
      </c>
      <c r="B124" s="115" t="s">
        <v>1905</v>
      </c>
      <c r="C124" s="66" t="s">
        <v>153</v>
      </c>
      <c r="D124" s="133"/>
      <c r="E124" s="67" t="s">
        <v>1907</v>
      </c>
      <c r="F124" s="68" t="s">
        <v>1908</v>
      </c>
      <c r="G124" s="71"/>
      <c r="H124" s="69" t="s">
        <v>113</v>
      </c>
      <c r="I124" s="71"/>
      <c r="J124" s="66" t="s">
        <v>1909</v>
      </c>
      <c r="K124" s="66"/>
      <c r="L124" s="66" t="s">
        <v>884</v>
      </c>
      <c r="M124" s="316"/>
      <c r="N124" s="71"/>
      <c r="O124" s="71"/>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193"/>
      <c r="BC124" s="71"/>
      <c r="BD124" s="75"/>
      <c r="BE124" s="75"/>
      <c r="BF124" s="75"/>
      <c r="BG124" s="71"/>
      <c r="BH124" s="71"/>
      <c r="BI124" s="75"/>
      <c r="BJ124" s="75"/>
      <c r="BK124" s="71"/>
      <c r="BL124" s="71"/>
      <c r="BM124" s="75"/>
      <c r="BN124" s="75"/>
      <c r="BO124" s="71"/>
      <c r="BP124" s="71"/>
      <c r="BQ124" s="75"/>
      <c r="BR124" s="75"/>
      <c r="BS124" s="71"/>
      <c r="BT124" s="71"/>
      <c r="BU124" s="75"/>
      <c r="BV124" s="75"/>
      <c r="BW124" s="71"/>
      <c r="BX124" s="71"/>
      <c r="BY124" s="76"/>
      <c r="BZ124" s="76"/>
      <c r="CA124" s="71"/>
      <c r="CB124" s="71"/>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row>
    <row r="125" spans="1:124" s="22" customFormat="1" ht="75" x14ac:dyDescent="0.2">
      <c r="A125" s="229" t="s">
        <v>1913</v>
      </c>
      <c r="B125" s="115" t="s">
        <v>1912</v>
      </c>
      <c r="C125" s="115" t="s">
        <v>228</v>
      </c>
      <c r="D125" s="104"/>
      <c r="E125" s="229" t="s">
        <v>613</v>
      </c>
      <c r="F125" s="207" t="s">
        <v>614</v>
      </c>
      <c r="G125" s="115" t="s">
        <v>1914</v>
      </c>
      <c r="H125" s="230" t="s">
        <v>113</v>
      </c>
      <c r="I125" s="115"/>
      <c r="J125" s="115" t="s">
        <v>95</v>
      </c>
      <c r="K125" s="115" t="s">
        <v>96</v>
      </c>
      <c r="L125" s="115" t="s">
        <v>75</v>
      </c>
      <c r="M125" s="316"/>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33"/>
      <c r="BB125" s="112"/>
      <c r="BC125" s="133"/>
      <c r="BD125" s="112"/>
      <c r="BE125" s="133"/>
      <c r="BF125" s="112"/>
      <c r="BG125" s="133"/>
      <c r="BH125" s="104"/>
      <c r="BI125" s="104"/>
      <c r="BJ125" s="104"/>
      <c r="BK125" s="104"/>
      <c r="BL125" s="104"/>
      <c r="BM125" s="104"/>
      <c r="BN125" s="104"/>
      <c r="BO125" s="104"/>
      <c r="BP125" s="104"/>
      <c r="BQ125" s="104"/>
      <c r="BR125" s="104"/>
      <c r="BS125" s="104"/>
      <c r="BT125" s="104"/>
      <c r="BU125" s="104"/>
      <c r="BV125" s="104"/>
      <c r="BW125" s="104"/>
      <c r="BX125" s="104"/>
      <c r="BY125" s="104"/>
      <c r="BZ125" s="104"/>
      <c r="CA125" s="104"/>
      <c r="CB125" s="104"/>
      <c r="CC125" s="104"/>
      <c r="CD125" s="104"/>
      <c r="CE125" s="104"/>
      <c r="CF125" s="104"/>
      <c r="CG125" s="104"/>
      <c r="CH125" s="104"/>
      <c r="CI125" s="104"/>
      <c r="CJ125" s="104"/>
      <c r="CK125" s="104"/>
      <c r="CL125" s="104"/>
      <c r="CM125" s="104"/>
      <c r="CN125" s="104"/>
      <c r="CO125" s="104"/>
      <c r="CP125" s="104"/>
      <c r="CQ125" s="104"/>
      <c r="CR125" s="104"/>
      <c r="CS125" s="104"/>
      <c r="CT125" s="104"/>
      <c r="CU125" s="104"/>
      <c r="CV125" s="104"/>
      <c r="CW125" s="104"/>
      <c r="CX125" s="104"/>
      <c r="CY125" s="104"/>
      <c r="CZ125" s="104"/>
      <c r="DA125" s="104"/>
      <c r="DB125" s="104"/>
      <c r="DC125" s="104"/>
      <c r="DD125" s="104"/>
      <c r="DE125" s="104"/>
      <c r="DF125" s="104"/>
      <c r="DG125" s="104"/>
      <c r="DH125" s="104"/>
      <c r="DI125" s="104"/>
      <c r="DJ125" s="104"/>
      <c r="DK125" s="104"/>
      <c r="DL125" s="104"/>
      <c r="DM125" s="104"/>
      <c r="DN125" s="104"/>
      <c r="DO125" s="104"/>
      <c r="DP125" s="104"/>
      <c r="DQ125" s="104"/>
      <c r="DR125" s="104"/>
      <c r="DS125" s="104"/>
      <c r="DT125" s="104"/>
    </row>
    <row r="126" spans="1:124" s="227" customFormat="1" ht="70" x14ac:dyDescent="0.2">
      <c r="A126" s="275" t="s">
        <v>1920</v>
      </c>
      <c r="B126" s="212" t="s">
        <v>1919</v>
      </c>
      <c r="C126" s="213" t="s">
        <v>431</v>
      </c>
      <c r="D126" s="276"/>
      <c r="E126" s="214" t="s">
        <v>1921</v>
      </c>
      <c r="F126" s="215" t="s">
        <v>1922</v>
      </c>
      <c r="G126" s="213" t="s">
        <v>1923</v>
      </c>
      <c r="H126" s="216" t="s">
        <v>113</v>
      </c>
      <c r="I126" s="213"/>
      <c r="J126" s="212" t="s">
        <v>1924</v>
      </c>
      <c r="K126" s="212" t="s">
        <v>128</v>
      </c>
      <c r="L126" s="212" t="s">
        <v>75</v>
      </c>
      <c r="M126" s="316" t="s">
        <v>252</v>
      </c>
      <c r="N126" s="218"/>
      <c r="O126" s="218"/>
      <c r="P126" s="277"/>
      <c r="Q126" s="277" t="s">
        <v>1925</v>
      </c>
      <c r="R126" s="287" t="s">
        <v>1926</v>
      </c>
      <c r="S126" s="277"/>
      <c r="T126" s="277"/>
      <c r="U126" s="277"/>
      <c r="V126" s="277"/>
      <c r="W126" s="277"/>
      <c r="X126" s="277"/>
      <c r="Y126" s="277"/>
      <c r="Z126" s="277"/>
      <c r="AA126" s="277"/>
      <c r="AB126" s="277"/>
      <c r="AC126" s="277"/>
      <c r="AD126" s="277"/>
      <c r="AE126" s="277"/>
      <c r="AF126" s="277"/>
      <c r="AG126" s="277"/>
      <c r="AH126" s="277"/>
      <c r="AI126" s="277"/>
      <c r="AJ126" s="277"/>
      <c r="AK126" s="277"/>
      <c r="AL126" s="277"/>
      <c r="AM126" s="277"/>
      <c r="AN126" s="277"/>
      <c r="AO126" s="277"/>
      <c r="AP126" s="277"/>
      <c r="AQ126" s="277"/>
      <c r="AR126" s="277"/>
      <c r="AS126" s="277"/>
      <c r="AT126" s="277"/>
      <c r="AU126" s="277"/>
      <c r="AV126" s="277"/>
      <c r="AW126" s="277"/>
      <c r="AX126" s="277"/>
      <c r="AY126" s="277"/>
      <c r="AZ126" s="277"/>
      <c r="BC126" s="276"/>
      <c r="BD126" s="279"/>
      <c r="BE126" s="279"/>
      <c r="BF126" s="279"/>
      <c r="BG126" s="218"/>
      <c r="BH126" s="218"/>
      <c r="BI126" s="225"/>
      <c r="BJ126" s="225"/>
      <c r="BK126" s="218"/>
      <c r="BL126" s="218"/>
      <c r="BM126" s="225"/>
      <c r="BN126" s="225"/>
      <c r="BO126" s="218"/>
      <c r="BP126" s="218"/>
      <c r="BQ126" s="225"/>
      <c r="BR126" s="225"/>
      <c r="BS126" s="218"/>
      <c r="BT126" s="218"/>
      <c r="BU126" s="225"/>
      <c r="BV126" s="225"/>
      <c r="BW126" s="218"/>
      <c r="BX126" s="218"/>
      <c r="BY126" s="226"/>
      <c r="BZ126" s="226"/>
      <c r="CA126" s="218"/>
      <c r="CB126" s="218"/>
      <c r="CC126" s="225"/>
      <c r="CD126" s="225"/>
      <c r="CE126" s="225"/>
      <c r="CF126" s="225"/>
      <c r="CG126" s="225"/>
      <c r="CH126" s="225"/>
      <c r="CI126" s="225"/>
      <c r="CJ126" s="225"/>
      <c r="CK126" s="225"/>
      <c r="CL126" s="225"/>
      <c r="CM126" s="225"/>
      <c r="CN126" s="225"/>
      <c r="CO126" s="225"/>
      <c r="CP126" s="225"/>
      <c r="CQ126" s="225"/>
      <c r="CR126" s="225"/>
      <c r="CS126" s="225"/>
      <c r="CT126" s="225"/>
      <c r="CU126" s="225"/>
      <c r="CV126" s="225"/>
      <c r="CW126" s="225"/>
      <c r="CX126" s="225"/>
      <c r="CY126" s="225"/>
      <c r="CZ126" s="225"/>
      <c r="DA126" s="225"/>
      <c r="DB126" s="225"/>
      <c r="DC126" s="225"/>
      <c r="DD126" s="225"/>
      <c r="DE126" s="225"/>
      <c r="DF126" s="225"/>
      <c r="DG126" s="225"/>
      <c r="DH126" s="225"/>
      <c r="DI126" s="225"/>
      <c r="DJ126" s="225"/>
      <c r="DK126" s="225"/>
      <c r="DL126" s="225"/>
      <c r="DM126" s="225"/>
      <c r="DN126" s="225"/>
      <c r="DO126" s="225"/>
      <c r="DP126" s="225"/>
      <c r="DQ126" s="225"/>
      <c r="DR126" s="225"/>
      <c r="DS126" s="225"/>
      <c r="DT126" s="225"/>
    </row>
    <row r="127" spans="1:124" s="10" customFormat="1" ht="48" x14ac:dyDescent="0.2">
      <c r="A127" s="67" t="s">
        <v>1927</v>
      </c>
      <c r="B127" s="115" t="s">
        <v>172</v>
      </c>
      <c r="C127" s="66" t="s">
        <v>331</v>
      </c>
      <c r="D127" s="104"/>
      <c r="E127" s="67" t="s">
        <v>1393</v>
      </c>
      <c r="F127" s="68" t="s">
        <v>124</v>
      </c>
      <c r="G127" s="66"/>
      <c r="H127" s="69" t="s">
        <v>113</v>
      </c>
      <c r="I127" s="66"/>
      <c r="J127" s="66" t="s">
        <v>495</v>
      </c>
      <c r="K127" s="66"/>
      <c r="L127" s="66" t="s">
        <v>177</v>
      </c>
      <c r="M127" s="316"/>
      <c r="N127" s="71"/>
      <c r="O127" s="71"/>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98"/>
      <c r="BB127" s="71"/>
      <c r="BC127" s="98"/>
      <c r="BD127" s="118"/>
      <c r="BE127" s="75"/>
      <c r="BF127" s="75"/>
      <c r="BG127" s="71"/>
      <c r="BH127" s="71"/>
      <c r="BI127" s="75"/>
      <c r="BJ127" s="75"/>
      <c r="BK127" s="71"/>
      <c r="BL127" s="71"/>
      <c r="BM127" s="75"/>
      <c r="BN127" s="75"/>
      <c r="BO127" s="71"/>
      <c r="BP127" s="71"/>
      <c r="BQ127" s="75"/>
      <c r="BR127" s="75"/>
      <c r="BS127" s="71"/>
      <c r="BT127" s="71"/>
      <c r="BU127" s="75"/>
      <c r="BV127" s="75"/>
      <c r="BW127" s="71"/>
      <c r="BX127" s="71"/>
      <c r="BY127" s="76"/>
      <c r="BZ127" s="76"/>
      <c r="CA127" s="71"/>
      <c r="CB127" s="71"/>
      <c r="CC127" s="75"/>
      <c r="CD127" s="75"/>
      <c r="CE127" s="75"/>
      <c r="CF127" s="75"/>
      <c r="CG127" s="75"/>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row>
    <row r="128" spans="1:124" s="10" customFormat="1" ht="48" x14ac:dyDescent="0.2">
      <c r="A128" s="67" t="s">
        <v>1931</v>
      </c>
      <c r="B128" s="115" t="s">
        <v>1930</v>
      </c>
      <c r="C128" s="66" t="s">
        <v>1932</v>
      </c>
      <c r="D128" s="104"/>
      <c r="E128" s="67" t="s">
        <v>1933</v>
      </c>
      <c r="F128" s="68" t="s">
        <v>1934</v>
      </c>
      <c r="G128" s="66"/>
      <c r="H128" s="69" t="s">
        <v>113</v>
      </c>
      <c r="I128" s="66"/>
      <c r="J128" s="66" t="s">
        <v>1935</v>
      </c>
      <c r="K128" s="66"/>
      <c r="L128" s="66" t="s">
        <v>177</v>
      </c>
      <c r="M128" s="316"/>
      <c r="N128" s="71"/>
      <c r="O128" s="71"/>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98"/>
      <c r="BB128" s="71"/>
      <c r="BC128" s="98"/>
      <c r="BD128" s="118"/>
      <c r="BE128" s="98"/>
      <c r="BF128" s="118"/>
      <c r="BG128" s="71"/>
      <c r="BH128" s="71"/>
      <c r="BI128" s="75"/>
      <c r="BJ128" s="75"/>
      <c r="BK128" s="71"/>
      <c r="BL128" s="71"/>
      <c r="BM128" s="75"/>
      <c r="BN128" s="75"/>
      <c r="BO128" s="71"/>
      <c r="BP128" s="71"/>
      <c r="BQ128" s="75"/>
      <c r="BR128" s="75"/>
      <c r="BS128" s="71"/>
      <c r="BT128" s="71"/>
      <c r="BU128" s="75"/>
      <c r="BV128" s="75"/>
      <c r="BW128" s="71"/>
      <c r="BX128" s="71"/>
      <c r="BY128" s="76"/>
      <c r="BZ128" s="76"/>
      <c r="CA128" s="71"/>
      <c r="CB128" s="71"/>
      <c r="CC128" s="75"/>
      <c r="CD128" s="75"/>
      <c r="CE128" s="75"/>
      <c r="CF128" s="75"/>
      <c r="CG128" s="75"/>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row>
    <row r="129" spans="1:124" s="10" customFormat="1" ht="135" x14ac:dyDescent="0.2">
      <c r="A129" s="67" t="s">
        <v>1941</v>
      </c>
      <c r="B129" s="115" t="s">
        <v>1940</v>
      </c>
      <c r="C129" s="66" t="s">
        <v>1942</v>
      </c>
      <c r="D129" s="104"/>
      <c r="E129" s="67" t="s">
        <v>1943</v>
      </c>
      <c r="F129" s="68" t="s">
        <v>1944</v>
      </c>
      <c r="G129" s="66" t="s">
        <v>1945</v>
      </c>
      <c r="H129" s="69" t="s">
        <v>113</v>
      </c>
      <c r="I129" s="66"/>
      <c r="J129" s="66" t="s">
        <v>709</v>
      </c>
      <c r="K129" s="66"/>
      <c r="L129" s="66" t="s">
        <v>177</v>
      </c>
      <c r="M129" s="316"/>
      <c r="N129" s="71"/>
      <c r="O129" s="71"/>
      <c r="P129" s="103"/>
      <c r="Q129" s="136" t="s">
        <v>1946</v>
      </c>
      <c r="R129" s="149" t="s">
        <v>87</v>
      </c>
      <c r="S129" s="82" t="s">
        <v>1947</v>
      </c>
      <c r="T129" s="83" t="s">
        <v>179</v>
      </c>
      <c r="U129" s="82" t="s">
        <v>1948</v>
      </c>
      <c r="V129" s="83" t="s">
        <v>1949</v>
      </c>
      <c r="W129" s="82" t="s">
        <v>1950</v>
      </c>
      <c r="X129" s="83" t="s">
        <v>181</v>
      </c>
      <c r="Y129" s="61" t="s">
        <v>1951</v>
      </c>
      <c r="Z129" s="83" t="s">
        <v>724</v>
      </c>
      <c r="AA129" s="82" t="s">
        <v>1952</v>
      </c>
      <c r="AB129" s="83" t="s">
        <v>725</v>
      </c>
      <c r="AC129" s="82" t="s">
        <v>1953</v>
      </c>
      <c r="AD129" s="83" t="s">
        <v>729</v>
      </c>
      <c r="AE129" s="82" t="s">
        <v>1954</v>
      </c>
      <c r="AF129" s="83" t="s">
        <v>1955</v>
      </c>
      <c r="AG129" s="82" t="s">
        <v>1954</v>
      </c>
      <c r="AH129" s="83" t="s">
        <v>1955</v>
      </c>
      <c r="AI129" s="82" t="s">
        <v>1956</v>
      </c>
      <c r="AJ129" s="83" t="s">
        <v>1957</v>
      </c>
      <c r="AK129" s="82" t="s">
        <v>1958</v>
      </c>
      <c r="AL129" s="83" t="s">
        <v>1959</v>
      </c>
      <c r="AM129" s="82" t="s">
        <v>1960</v>
      </c>
      <c r="AN129" s="83" t="s">
        <v>1961</v>
      </c>
      <c r="AO129" s="82" t="s">
        <v>1962</v>
      </c>
      <c r="AP129" s="83" t="s">
        <v>1963</v>
      </c>
      <c r="AQ129" s="82" t="s">
        <v>1962</v>
      </c>
      <c r="AR129" s="83" t="s">
        <v>735</v>
      </c>
      <c r="AS129" s="82" t="s">
        <v>1962</v>
      </c>
      <c r="AT129" s="83" t="s">
        <v>1964</v>
      </c>
      <c r="AU129" s="82" t="s">
        <v>1965</v>
      </c>
      <c r="AV129" s="83" t="s">
        <v>183</v>
      </c>
      <c r="AW129" s="82" t="s">
        <v>1966</v>
      </c>
      <c r="AX129" s="83" t="s">
        <v>184</v>
      </c>
      <c r="AY129" s="82" t="s">
        <v>1967</v>
      </c>
      <c r="AZ129" s="83" t="s">
        <v>1968</v>
      </c>
      <c r="BA129" s="82" t="s">
        <v>1956</v>
      </c>
      <c r="BB129" s="83" t="s">
        <v>1969</v>
      </c>
      <c r="BC129" s="82" t="s">
        <v>1970</v>
      </c>
      <c r="BD129" s="83" t="s">
        <v>737</v>
      </c>
      <c r="BE129" s="82" t="s">
        <v>1971</v>
      </c>
      <c r="BF129" s="83" t="s">
        <v>1972</v>
      </c>
      <c r="BG129" s="82" t="s">
        <v>1971</v>
      </c>
      <c r="BH129" s="83" t="s">
        <v>1973</v>
      </c>
      <c r="BI129" s="82" t="s">
        <v>1956</v>
      </c>
      <c r="BJ129" s="83" t="s">
        <v>1974</v>
      </c>
      <c r="BK129" s="82" t="s">
        <v>1975</v>
      </c>
      <c r="BL129" s="83" t="s">
        <v>1976</v>
      </c>
      <c r="BM129" s="82" t="s">
        <v>1977</v>
      </c>
      <c r="BN129" s="83" t="s">
        <v>1978</v>
      </c>
      <c r="BO129" s="75"/>
      <c r="BP129" s="75"/>
      <c r="BQ129" s="75"/>
      <c r="BR129" s="75"/>
      <c r="BS129" s="75"/>
      <c r="DD129" s="75"/>
      <c r="DE129" s="75"/>
      <c r="DF129" s="75"/>
      <c r="DG129" s="75"/>
      <c r="DH129" s="75"/>
      <c r="DI129" s="75"/>
      <c r="DJ129" s="75"/>
      <c r="DK129" s="75"/>
      <c r="DL129" s="75"/>
      <c r="DM129" s="75"/>
      <c r="DN129" s="75"/>
      <c r="DO129" s="75"/>
      <c r="DP129" s="75"/>
      <c r="DQ129" s="75"/>
      <c r="DR129" s="75"/>
      <c r="DS129" s="75"/>
      <c r="DT129" s="75"/>
    </row>
    <row r="130" spans="1:124" s="22" customFormat="1" ht="120" x14ac:dyDescent="0.2">
      <c r="A130" s="229" t="s">
        <v>1980</v>
      </c>
      <c r="B130" s="115" t="s">
        <v>1979</v>
      </c>
      <c r="C130" s="115" t="s">
        <v>1981</v>
      </c>
      <c r="D130" s="104"/>
      <c r="E130" s="229" t="s">
        <v>1982</v>
      </c>
      <c r="F130" s="207" t="s">
        <v>1983</v>
      </c>
      <c r="G130" s="115" t="s">
        <v>1984</v>
      </c>
      <c r="H130" s="230" t="s">
        <v>113</v>
      </c>
      <c r="I130" s="115"/>
      <c r="J130" s="115" t="s">
        <v>1985</v>
      </c>
      <c r="K130" s="115" t="s">
        <v>1986</v>
      </c>
      <c r="L130" s="115" t="s">
        <v>75</v>
      </c>
      <c r="M130" s="316"/>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33"/>
      <c r="BB130" s="104"/>
      <c r="BC130" s="104"/>
      <c r="BD130" s="104"/>
      <c r="BE130" s="104"/>
      <c r="BF130" s="104"/>
      <c r="BG130" s="104"/>
      <c r="BH130" s="104"/>
      <c r="BI130" s="104"/>
      <c r="BJ130" s="104"/>
      <c r="BK130" s="104"/>
      <c r="BL130" s="104"/>
      <c r="BM130" s="104"/>
      <c r="BN130" s="104"/>
      <c r="BO130" s="104"/>
      <c r="BP130" s="104"/>
      <c r="BQ130" s="104"/>
      <c r="BR130" s="104"/>
      <c r="BS130" s="104"/>
      <c r="BT130" s="104"/>
      <c r="BU130" s="104"/>
      <c r="BV130" s="104"/>
      <c r="BW130" s="104"/>
      <c r="BX130" s="104"/>
      <c r="BY130" s="104"/>
      <c r="BZ130" s="104"/>
      <c r="CA130" s="104"/>
      <c r="CB130" s="104"/>
      <c r="CC130" s="104"/>
      <c r="CD130" s="104"/>
      <c r="CE130" s="104"/>
      <c r="CF130" s="104"/>
      <c r="CG130" s="104"/>
      <c r="CH130" s="104"/>
      <c r="CI130" s="104"/>
      <c r="CJ130" s="104"/>
      <c r="CK130" s="104"/>
      <c r="CL130" s="104"/>
      <c r="CM130" s="104"/>
      <c r="CN130" s="104"/>
      <c r="CO130" s="104"/>
      <c r="CP130" s="104"/>
      <c r="CQ130" s="104"/>
      <c r="CR130" s="104"/>
      <c r="CS130" s="104"/>
      <c r="CT130" s="104"/>
      <c r="CU130" s="104"/>
      <c r="CV130" s="104"/>
      <c r="CW130" s="104"/>
      <c r="CX130" s="104"/>
      <c r="CY130" s="104"/>
      <c r="CZ130" s="104"/>
      <c r="DA130" s="104"/>
      <c r="DB130" s="104"/>
      <c r="DC130" s="104"/>
      <c r="DD130" s="104"/>
      <c r="DE130" s="104"/>
      <c r="DF130" s="104"/>
      <c r="DG130" s="104"/>
      <c r="DH130" s="104"/>
      <c r="DI130" s="104"/>
      <c r="DJ130" s="104"/>
      <c r="DK130" s="104"/>
      <c r="DL130" s="104"/>
      <c r="DM130" s="104"/>
      <c r="DN130" s="104"/>
      <c r="DO130" s="104"/>
      <c r="DP130" s="104"/>
      <c r="DQ130" s="104"/>
      <c r="DR130" s="104"/>
      <c r="DS130" s="104"/>
      <c r="DT130" s="104"/>
    </row>
    <row r="131" spans="1:124" s="22" customFormat="1" ht="90" x14ac:dyDescent="0.2">
      <c r="A131" s="229" t="s">
        <v>1988</v>
      </c>
      <c r="B131" s="115" t="s">
        <v>1502</v>
      </c>
      <c r="C131" s="115" t="s">
        <v>228</v>
      </c>
      <c r="D131" s="104"/>
      <c r="E131" s="229" t="s">
        <v>229</v>
      </c>
      <c r="F131" s="207" t="s">
        <v>230</v>
      </c>
      <c r="G131" s="115"/>
      <c r="H131" s="230" t="s">
        <v>113</v>
      </c>
      <c r="I131" s="115"/>
      <c r="J131" s="115" t="s">
        <v>232</v>
      </c>
      <c r="K131" s="115"/>
      <c r="L131" s="115" t="s">
        <v>177</v>
      </c>
      <c r="M131" s="316"/>
      <c r="N131" s="104"/>
      <c r="O131" s="104"/>
      <c r="P131" s="104"/>
      <c r="Q131" s="133" t="s">
        <v>1990</v>
      </c>
      <c r="R131" s="133" t="s">
        <v>1991</v>
      </c>
      <c r="S131" s="133" t="s">
        <v>1992</v>
      </c>
      <c r="T131" s="112"/>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7"/>
      <c r="BB131" s="104"/>
      <c r="BM131" s="104"/>
      <c r="BN131" s="104"/>
      <c r="BO131" s="104"/>
      <c r="BP131" s="104"/>
      <c r="BQ131" s="104"/>
      <c r="BR131" s="104"/>
      <c r="BS131" s="104"/>
      <c r="BT131" s="104"/>
      <c r="BU131" s="104"/>
      <c r="BV131" s="104"/>
      <c r="BW131" s="104"/>
      <c r="BX131" s="104"/>
      <c r="BY131" s="104"/>
      <c r="BZ131" s="104"/>
      <c r="CA131" s="104"/>
      <c r="CB131" s="104"/>
      <c r="CC131" s="104"/>
      <c r="CD131" s="104"/>
      <c r="CE131" s="104"/>
      <c r="CF131" s="104"/>
      <c r="CG131" s="104"/>
      <c r="CH131" s="104"/>
      <c r="CI131" s="104"/>
      <c r="CJ131" s="104"/>
      <c r="CK131" s="104"/>
      <c r="CL131" s="104"/>
      <c r="CM131" s="104"/>
      <c r="CN131" s="104"/>
      <c r="CO131" s="104"/>
      <c r="CP131" s="104"/>
      <c r="CQ131" s="104"/>
      <c r="CR131" s="104"/>
      <c r="CS131" s="104"/>
      <c r="CT131" s="104"/>
      <c r="CU131" s="104"/>
      <c r="CV131" s="104"/>
      <c r="CW131" s="104"/>
      <c r="CX131" s="104"/>
      <c r="CY131" s="104"/>
      <c r="CZ131" s="104"/>
      <c r="DA131" s="104"/>
      <c r="DB131" s="104"/>
      <c r="DC131" s="104"/>
      <c r="DD131" s="104"/>
      <c r="DE131" s="104"/>
      <c r="DF131" s="104"/>
      <c r="DG131" s="104"/>
      <c r="DH131" s="104"/>
      <c r="DI131" s="104"/>
      <c r="DJ131" s="104"/>
      <c r="DK131" s="104"/>
      <c r="DL131" s="104"/>
      <c r="DM131" s="104"/>
      <c r="DN131" s="104"/>
      <c r="DO131" s="104"/>
      <c r="DP131" s="104"/>
      <c r="DQ131" s="104"/>
      <c r="DR131" s="104"/>
      <c r="DS131" s="104"/>
      <c r="DT131" s="104"/>
    </row>
    <row r="132" spans="1:124" s="22" customFormat="1" ht="409" x14ac:dyDescent="0.2">
      <c r="A132" s="228" t="s">
        <v>1993</v>
      </c>
      <c r="B132" s="112" t="s">
        <v>961</v>
      </c>
      <c r="C132" s="112" t="s">
        <v>1725</v>
      </c>
      <c r="D132" s="112" t="s">
        <v>1999</v>
      </c>
      <c r="E132" s="307" t="s">
        <v>1042</v>
      </c>
      <c r="F132" s="208" t="s">
        <v>783</v>
      </c>
      <c r="G132" s="201"/>
      <c r="H132" s="230" t="s">
        <v>113</v>
      </c>
      <c r="I132" s="112"/>
      <c r="J132" s="112" t="s">
        <v>784</v>
      </c>
      <c r="K132" s="112" t="s">
        <v>128</v>
      </c>
      <c r="L132" s="112" t="s">
        <v>75</v>
      </c>
      <c r="M132" s="317" t="s">
        <v>1994</v>
      </c>
      <c r="N132" s="201"/>
      <c r="O132" s="201"/>
      <c r="P132" s="112" t="s">
        <v>1998</v>
      </c>
      <c r="Q132" s="112" t="s">
        <v>1995</v>
      </c>
      <c r="R132" s="112" t="s">
        <v>1996</v>
      </c>
      <c r="S132" s="112" t="s">
        <v>1997</v>
      </c>
      <c r="T132" s="181" t="s">
        <v>2000</v>
      </c>
      <c r="U132" s="181" t="s">
        <v>2001</v>
      </c>
      <c r="V132" s="181" t="s">
        <v>2002</v>
      </c>
      <c r="W132" s="232" t="s">
        <v>2003</v>
      </c>
      <c r="X132" s="181" t="s">
        <v>2004</v>
      </c>
      <c r="Y132" s="232" t="s">
        <v>2005</v>
      </c>
      <c r="Z132" s="181" t="s">
        <v>2006</v>
      </c>
      <c r="AA132" s="181" t="s">
        <v>2007</v>
      </c>
      <c r="AB132" s="181"/>
      <c r="AC132" s="181"/>
      <c r="AD132" s="201"/>
      <c r="AE132" s="201"/>
      <c r="AF132" s="201"/>
      <c r="AG132" s="201"/>
      <c r="AH132" s="201"/>
      <c r="AI132" s="201"/>
      <c r="AJ132" s="201"/>
      <c r="AK132" s="181"/>
      <c r="AL132" s="181"/>
      <c r="AM132" s="181"/>
      <c r="AN132" s="181"/>
      <c r="AO132" s="181"/>
      <c r="AP132" s="181"/>
      <c r="AQ132" s="181"/>
      <c r="AR132" s="181"/>
      <c r="AS132" s="181"/>
      <c r="AT132" s="181"/>
      <c r="AU132" s="181"/>
      <c r="AV132" s="181"/>
      <c r="AW132" s="181"/>
      <c r="AX132" s="181"/>
      <c r="AY132" s="181"/>
      <c r="AZ132" s="181"/>
      <c r="BR132" s="201"/>
      <c r="BS132" s="201"/>
      <c r="BT132" s="201"/>
      <c r="BU132" s="201"/>
      <c r="BV132" s="201"/>
      <c r="BW132" s="201"/>
      <c r="BX132" s="201"/>
      <c r="BY132" s="201"/>
      <c r="BZ132" s="201"/>
      <c r="CA132" s="201"/>
      <c r="CB132" s="201"/>
      <c r="CC132" s="201"/>
      <c r="CD132" s="201"/>
      <c r="CE132" s="201"/>
      <c r="CF132" s="201"/>
      <c r="CG132" s="201"/>
      <c r="CH132" s="201"/>
      <c r="CI132" s="201"/>
      <c r="CJ132" s="201"/>
      <c r="CK132" s="201"/>
      <c r="CL132" s="201"/>
      <c r="CM132" s="201"/>
      <c r="CN132" s="201"/>
      <c r="CO132" s="201"/>
      <c r="CP132" s="201"/>
      <c r="CQ132" s="201"/>
      <c r="CR132" s="201"/>
      <c r="CS132" s="201"/>
      <c r="CT132" s="201"/>
      <c r="CU132" s="201"/>
      <c r="CV132" s="201"/>
      <c r="CW132" s="201"/>
      <c r="CX132" s="201"/>
      <c r="CY132" s="201"/>
      <c r="CZ132" s="201"/>
      <c r="DA132" s="201"/>
      <c r="DB132" s="201"/>
      <c r="DC132" s="201"/>
      <c r="DD132" s="201"/>
      <c r="DE132" s="201"/>
      <c r="DF132" s="201"/>
      <c r="DG132" s="201"/>
      <c r="DH132" s="201"/>
      <c r="DI132" s="201"/>
      <c r="DJ132" s="201"/>
      <c r="DK132" s="201"/>
      <c r="DL132" s="201"/>
      <c r="DM132" s="201"/>
      <c r="DN132" s="201"/>
      <c r="DO132" s="201"/>
      <c r="DP132" s="201"/>
      <c r="DQ132" s="201"/>
      <c r="DR132" s="201"/>
      <c r="DS132" s="201"/>
      <c r="DT132" s="201"/>
    </row>
    <row r="133" spans="1:124" s="22" customFormat="1" ht="409" x14ac:dyDescent="0.2">
      <c r="A133" s="228" t="s">
        <v>2009</v>
      </c>
      <c r="B133" s="112" t="s">
        <v>2008</v>
      </c>
      <c r="C133" s="112" t="s">
        <v>2010</v>
      </c>
      <c r="D133" s="148" t="s">
        <v>2013</v>
      </c>
      <c r="E133" s="307" t="s">
        <v>192</v>
      </c>
      <c r="F133" s="208" t="s">
        <v>193</v>
      </c>
      <c r="G133" s="112" t="s">
        <v>195</v>
      </c>
      <c r="H133" s="230" t="s">
        <v>113</v>
      </c>
      <c r="I133" s="112"/>
      <c r="J133" s="112" t="s">
        <v>196</v>
      </c>
      <c r="K133" s="112" t="s">
        <v>197</v>
      </c>
      <c r="L133" s="112" t="s">
        <v>75</v>
      </c>
      <c r="M133" s="317" t="s">
        <v>2011</v>
      </c>
      <c r="N133" s="201" t="s">
        <v>117</v>
      </c>
      <c r="O133" s="201"/>
      <c r="P133" s="181"/>
      <c r="Q133" s="112" t="s">
        <v>2012</v>
      </c>
      <c r="R133" s="112" t="s">
        <v>899</v>
      </c>
      <c r="S133" s="112" t="s">
        <v>900</v>
      </c>
      <c r="T133" s="181" t="s">
        <v>2014</v>
      </c>
      <c r="U133" s="232" t="s">
        <v>2015</v>
      </c>
      <c r="V133" s="181" t="s">
        <v>2016</v>
      </c>
      <c r="W133" s="232" t="s">
        <v>2017</v>
      </c>
      <c r="X133" s="181" t="s">
        <v>2018</v>
      </c>
      <c r="Y133" s="232" t="s">
        <v>2019</v>
      </c>
      <c r="Z133" s="181" t="s">
        <v>2020</v>
      </c>
      <c r="AA133" s="232" t="s">
        <v>2021</v>
      </c>
      <c r="AB133" s="181" t="s">
        <v>2022</v>
      </c>
      <c r="AC133" s="232" t="s">
        <v>2023</v>
      </c>
      <c r="AD133" s="181" t="s">
        <v>2024</v>
      </c>
      <c r="AE133" s="232" t="s">
        <v>2025</v>
      </c>
      <c r="AF133" s="181" t="s">
        <v>2026</v>
      </c>
      <c r="AG133" s="181" t="s">
        <v>2027</v>
      </c>
      <c r="AH133" s="181" t="s">
        <v>2028</v>
      </c>
      <c r="AI133" s="232" t="s">
        <v>2029</v>
      </c>
      <c r="AJ133" s="181" t="s">
        <v>2030</v>
      </c>
      <c r="AK133" s="232" t="s">
        <v>2031</v>
      </c>
      <c r="AL133" s="181" t="s">
        <v>2032</v>
      </c>
      <c r="AM133" s="181" t="s">
        <v>2033</v>
      </c>
      <c r="AN133" s="181" t="s">
        <v>2034</v>
      </c>
      <c r="AO133" s="181" t="s">
        <v>2035</v>
      </c>
      <c r="AP133" s="181" t="s">
        <v>2036</v>
      </c>
      <c r="AQ133" s="181" t="s">
        <v>2037</v>
      </c>
      <c r="AR133" s="181" t="s">
        <v>2038</v>
      </c>
      <c r="AS133" s="181" t="s">
        <v>2039</v>
      </c>
      <c r="AT133" s="181" t="s">
        <v>2040</v>
      </c>
      <c r="AU133" s="181" t="s">
        <v>2041</v>
      </c>
      <c r="AV133" s="181" t="s">
        <v>2042</v>
      </c>
      <c r="AW133" s="181" t="s">
        <v>2043</v>
      </c>
      <c r="AX133" s="181" t="s">
        <v>2044</v>
      </c>
      <c r="AY133" s="232" t="s">
        <v>2045</v>
      </c>
      <c r="AZ133" s="181" t="s">
        <v>2046</v>
      </c>
      <c r="BA133" s="232" t="s">
        <v>2047</v>
      </c>
      <c r="BB133" s="181" t="s">
        <v>2048</v>
      </c>
      <c r="BC133" s="288" t="s">
        <v>87</v>
      </c>
      <c r="BD133" s="201"/>
      <c r="BE133" s="201"/>
      <c r="BF133" s="201"/>
      <c r="BG133" s="201"/>
      <c r="BH133" s="201"/>
      <c r="BI133" s="201"/>
      <c r="BJ133" s="201"/>
      <c r="BK133" s="201"/>
      <c r="BL133" s="201"/>
      <c r="BM133" s="201"/>
      <c r="BN133" s="201"/>
      <c r="CV133" s="201"/>
      <c r="CW133" s="201"/>
      <c r="CX133" s="201"/>
      <c r="CY133" s="201"/>
      <c r="CZ133" s="201"/>
      <c r="DA133" s="201"/>
      <c r="DB133" s="201"/>
      <c r="DC133" s="201"/>
      <c r="DD133" s="201"/>
      <c r="DE133" s="201"/>
      <c r="DF133" s="201"/>
      <c r="DG133" s="201"/>
      <c r="DH133" s="201"/>
      <c r="DI133" s="201"/>
      <c r="DJ133" s="201"/>
      <c r="DK133" s="201"/>
      <c r="DL133" s="201"/>
      <c r="DM133" s="201"/>
      <c r="DN133" s="201"/>
      <c r="DO133" s="201"/>
      <c r="DP133" s="201"/>
      <c r="DQ133" s="201"/>
      <c r="DR133" s="201"/>
      <c r="DS133" s="201"/>
      <c r="DT133" s="201"/>
    </row>
    <row r="134" spans="1:124" s="22" customFormat="1" ht="120" x14ac:dyDescent="0.2">
      <c r="A134" s="229" t="s">
        <v>2050</v>
      </c>
      <c r="B134" s="115" t="s">
        <v>2049</v>
      </c>
      <c r="C134" s="115" t="s">
        <v>2051</v>
      </c>
      <c r="D134" s="104"/>
      <c r="E134" s="229" t="s">
        <v>2052</v>
      </c>
      <c r="F134" s="207" t="s">
        <v>476</v>
      </c>
      <c r="G134" s="115" t="s">
        <v>2053</v>
      </c>
      <c r="H134" s="230" t="s">
        <v>113</v>
      </c>
      <c r="I134" s="115"/>
      <c r="J134" s="115" t="s">
        <v>478</v>
      </c>
      <c r="K134" s="115"/>
      <c r="L134" s="115" t="s">
        <v>177</v>
      </c>
      <c r="M134" s="316"/>
      <c r="N134" s="104"/>
      <c r="O134" s="104"/>
      <c r="P134" s="104"/>
      <c r="Q134" s="133"/>
      <c r="R134" s="133" t="s">
        <v>2055</v>
      </c>
      <c r="S134" s="133" t="s">
        <v>2056</v>
      </c>
      <c r="T134" s="133" t="s">
        <v>2057</v>
      </c>
      <c r="U134" s="133" t="s">
        <v>2058</v>
      </c>
      <c r="V134" s="112"/>
      <c r="X134" s="112"/>
      <c r="Z134" s="104"/>
      <c r="AA134" s="104"/>
      <c r="AB134" s="104"/>
      <c r="AC134" s="104"/>
      <c r="AD134" s="104"/>
      <c r="AE134" s="104"/>
      <c r="AF134" s="104"/>
      <c r="AG134" s="104"/>
      <c r="AH134" s="104"/>
      <c r="AI134" s="104"/>
      <c r="AJ134" s="104"/>
      <c r="AK134" s="104"/>
      <c r="AL134" s="104"/>
      <c r="AM134" s="104"/>
      <c r="AN134" s="104"/>
      <c r="AO134" s="104"/>
      <c r="AP134" s="104"/>
      <c r="AQ134" s="104"/>
      <c r="AR134" s="104"/>
      <c r="AS134" s="104"/>
      <c r="AT134" s="104"/>
      <c r="AU134" s="104"/>
      <c r="AV134" s="104"/>
      <c r="AW134" s="104"/>
      <c r="AX134" s="104"/>
      <c r="AY134" s="104"/>
      <c r="AZ134" s="104"/>
      <c r="BV134" s="104"/>
      <c r="BW134" s="104"/>
      <c r="BX134" s="104"/>
      <c r="BY134" s="104"/>
      <c r="BZ134" s="104"/>
      <c r="CA134" s="104"/>
      <c r="CB134" s="104"/>
      <c r="CC134" s="104"/>
      <c r="CD134" s="104"/>
      <c r="CE134" s="104"/>
      <c r="CF134" s="104"/>
      <c r="CG134" s="104"/>
      <c r="CH134" s="104"/>
      <c r="CI134" s="104"/>
      <c r="CJ134" s="104"/>
      <c r="CK134" s="104"/>
      <c r="CL134" s="104"/>
      <c r="CM134" s="104"/>
      <c r="CN134" s="104"/>
      <c r="CO134" s="104"/>
      <c r="CP134" s="104"/>
      <c r="CQ134" s="104"/>
      <c r="CR134" s="104"/>
      <c r="CS134" s="104"/>
      <c r="CT134" s="104"/>
      <c r="CU134" s="104"/>
      <c r="CV134" s="104"/>
      <c r="CW134" s="104"/>
      <c r="CX134" s="104"/>
      <c r="CY134" s="104"/>
      <c r="CZ134" s="104"/>
      <c r="DA134" s="104"/>
      <c r="DB134" s="104"/>
      <c r="DC134" s="104"/>
      <c r="DD134" s="104"/>
      <c r="DE134" s="104"/>
      <c r="DF134" s="104"/>
      <c r="DG134" s="104"/>
      <c r="DH134" s="104"/>
      <c r="DI134" s="104"/>
      <c r="DJ134" s="104"/>
      <c r="DK134" s="104"/>
      <c r="DL134" s="104"/>
      <c r="DM134" s="104"/>
      <c r="DN134" s="104"/>
      <c r="DO134" s="104"/>
      <c r="DP134" s="104"/>
      <c r="DQ134" s="104"/>
      <c r="DR134" s="104"/>
      <c r="DS134" s="104"/>
      <c r="DT134" s="104"/>
    </row>
    <row r="135" spans="1:124" s="22" customFormat="1" ht="90" x14ac:dyDescent="0.2">
      <c r="A135" s="229" t="s">
        <v>2060</v>
      </c>
      <c r="B135" s="115" t="s">
        <v>2059</v>
      </c>
      <c r="C135" s="115" t="s">
        <v>2061</v>
      </c>
      <c r="D135" s="163"/>
      <c r="E135" s="229" t="s">
        <v>2062</v>
      </c>
      <c r="F135" s="207" t="s">
        <v>2063</v>
      </c>
      <c r="G135" s="115" t="s">
        <v>2064</v>
      </c>
      <c r="H135" s="230" t="s">
        <v>113</v>
      </c>
      <c r="I135" s="115"/>
      <c r="J135" s="115" t="s">
        <v>2065</v>
      </c>
      <c r="K135" s="115"/>
      <c r="L135" s="115" t="s">
        <v>177</v>
      </c>
      <c r="M135" s="316"/>
      <c r="N135" s="104"/>
      <c r="O135" s="104"/>
      <c r="P135" s="163"/>
      <c r="Q135" s="163" t="s">
        <v>2066</v>
      </c>
      <c r="R135" s="163" t="s">
        <v>2067</v>
      </c>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C135" s="289"/>
      <c r="BD135" s="163"/>
      <c r="BE135" s="163"/>
      <c r="BF135" s="104"/>
      <c r="BG135" s="104"/>
      <c r="BH135" s="104"/>
      <c r="BI135" s="104"/>
      <c r="BJ135" s="104"/>
      <c r="BK135" s="104"/>
      <c r="BL135" s="104"/>
      <c r="BM135" s="104"/>
      <c r="BN135" s="104"/>
      <c r="BO135" s="104"/>
      <c r="BP135" s="104"/>
      <c r="BQ135" s="104"/>
      <c r="BR135" s="104"/>
      <c r="BS135" s="104"/>
      <c r="BT135" s="104"/>
      <c r="BU135" s="104"/>
      <c r="BV135" s="104"/>
      <c r="BW135" s="104"/>
      <c r="BX135" s="104"/>
      <c r="BY135" s="104"/>
      <c r="BZ135" s="104"/>
      <c r="CA135" s="104"/>
      <c r="CB135" s="104"/>
      <c r="CC135" s="104"/>
      <c r="CD135" s="104"/>
      <c r="CE135" s="104"/>
      <c r="CF135" s="104"/>
      <c r="CG135" s="104"/>
      <c r="CH135" s="104"/>
      <c r="CI135" s="104"/>
      <c r="CJ135" s="104"/>
      <c r="CK135" s="104"/>
      <c r="CL135" s="104"/>
      <c r="CM135" s="104"/>
      <c r="CN135" s="104"/>
      <c r="CO135" s="104"/>
      <c r="CP135" s="104"/>
      <c r="CQ135" s="104"/>
      <c r="CR135" s="104"/>
      <c r="CS135" s="104"/>
      <c r="CT135" s="104"/>
      <c r="CU135" s="104"/>
      <c r="CV135" s="104"/>
      <c r="CW135" s="104"/>
      <c r="CX135" s="104"/>
      <c r="CY135" s="104"/>
      <c r="CZ135" s="104"/>
      <c r="DA135" s="104"/>
      <c r="DB135" s="104"/>
      <c r="DC135" s="104"/>
      <c r="DD135" s="104"/>
      <c r="DE135" s="104"/>
      <c r="DF135" s="104"/>
      <c r="DG135" s="104"/>
      <c r="DH135" s="104"/>
      <c r="DI135" s="104"/>
      <c r="DJ135" s="104"/>
      <c r="DK135" s="104"/>
      <c r="DL135" s="104"/>
      <c r="DM135" s="104"/>
      <c r="DN135" s="104"/>
      <c r="DO135" s="104"/>
      <c r="DP135" s="104"/>
      <c r="DQ135" s="104"/>
      <c r="DR135" s="104"/>
      <c r="DS135" s="104"/>
      <c r="DT135" s="104"/>
    </row>
    <row r="136" spans="1:124" s="22" customFormat="1" ht="270" x14ac:dyDescent="0.2">
      <c r="A136" s="229" t="s">
        <v>2070</v>
      </c>
      <c r="B136" s="115" t="s">
        <v>2069</v>
      </c>
      <c r="C136" s="115" t="s">
        <v>2071</v>
      </c>
      <c r="D136" s="60"/>
      <c r="E136" s="229" t="s">
        <v>2072</v>
      </c>
      <c r="F136" s="207" t="s">
        <v>2073</v>
      </c>
      <c r="G136" s="115" t="s">
        <v>2074</v>
      </c>
      <c r="H136" s="230" t="s">
        <v>113</v>
      </c>
      <c r="I136" s="115"/>
      <c r="J136" s="115" t="s">
        <v>2075</v>
      </c>
      <c r="K136" s="115"/>
      <c r="L136" s="115" t="s">
        <v>309</v>
      </c>
      <c r="M136" s="316"/>
      <c r="N136" s="104"/>
      <c r="O136" s="104"/>
      <c r="P136" s="60"/>
      <c r="Q136" s="60" t="s">
        <v>2076</v>
      </c>
      <c r="R136" s="231" t="s">
        <v>2077</v>
      </c>
      <c r="S136" s="60" t="s">
        <v>2078</v>
      </c>
      <c r="T136" s="231" t="s">
        <v>2079</v>
      </c>
      <c r="U136" s="60" t="s">
        <v>2080</v>
      </c>
      <c r="V136" s="231" t="s">
        <v>2081</v>
      </c>
      <c r="W136" s="60" t="s">
        <v>2082</v>
      </c>
      <c r="X136" s="231" t="s">
        <v>2083</v>
      </c>
      <c r="Y136" s="60" t="s">
        <v>2084</v>
      </c>
      <c r="Z136" s="231" t="s">
        <v>2085</v>
      </c>
      <c r="AA136" s="107" t="s">
        <v>2086</v>
      </c>
      <c r="AB136" s="283" t="s">
        <v>2087</v>
      </c>
      <c r="AC136" s="163" t="s">
        <v>2088</v>
      </c>
      <c r="AD136" s="232" t="s">
        <v>87</v>
      </c>
      <c r="AE136" s="104"/>
      <c r="AF136" s="104"/>
      <c r="AG136" s="104"/>
      <c r="AH136" s="104"/>
      <c r="AI136" s="104"/>
      <c r="AJ136" s="104"/>
      <c r="AK136" s="104"/>
      <c r="AL136" s="60"/>
      <c r="AM136" s="60"/>
      <c r="AN136" s="60"/>
      <c r="AO136" s="60"/>
      <c r="AP136" s="60"/>
      <c r="AQ136" s="60"/>
      <c r="AR136" s="60"/>
      <c r="AS136" s="60"/>
      <c r="AT136" s="60"/>
      <c r="AU136" s="60"/>
      <c r="AV136" s="60"/>
      <c r="AW136" s="60"/>
      <c r="AX136" s="60"/>
      <c r="AY136" s="60"/>
      <c r="AZ136" s="60"/>
      <c r="BV136" s="104"/>
      <c r="BW136" s="104"/>
      <c r="BX136" s="104"/>
      <c r="BY136" s="104"/>
      <c r="BZ136" s="104"/>
      <c r="CA136" s="104"/>
      <c r="CB136" s="104"/>
      <c r="CC136" s="104"/>
      <c r="CD136" s="104"/>
      <c r="CE136" s="104"/>
      <c r="CF136" s="104"/>
      <c r="CG136" s="104"/>
      <c r="CH136" s="104"/>
      <c r="CI136" s="104"/>
      <c r="CJ136" s="104"/>
      <c r="CK136" s="104"/>
      <c r="CL136" s="104"/>
      <c r="CM136" s="104"/>
      <c r="CN136" s="104"/>
      <c r="CO136" s="104"/>
      <c r="CP136" s="104"/>
      <c r="CQ136" s="104"/>
      <c r="CR136" s="104"/>
      <c r="CS136" s="104"/>
      <c r="CT136" s="104"/>
      <c r="CU136" s="104"/>
      <c r="CV136" s="104"/>
      <c r="CW136" s="104"/>
      <c r="CX136" s="104"/>
      <c r="CY136" s="104"/>
      <c r="CZ136" s="104"/>
      <c r="DA136" s="104"/>
      <c r="DB136" s="104"/>
      <c r="DC136" s="104"/>
      <c r="DD136" s="104"/>
      <c r="DE136" s="104"/>
      <c r="DF136" s="104"/>
      <c r="DG136" s="104"/>
      <c r="DH136" s="104"/>
      <c r="DI136" s="104"/>
      <c r="DJ136" s="104"/>
      <c r="DK136" s="104"/>
      <c r="DL136" s="104"/>
      <c r="DM136" s="104"/>
      <c r="DN136" s="104"/>
      <c r="DO136" s="104"/>
      <c r="DP136" s="104"/>
      <c r="DQ136" s="104"/>
      <c r="DR136" s="104"/>
      <c r="DS136" s="104"/>
      <c r="DT136" s="104"/>
    </row>
    <row r="137" spans="1:124" s="22" customFormat="1" ht="405" x14ac:dyDescent="0.2">
      <c r="A137" s="228" t="s">
        <v>2090</v>
      </c>
      <c r="B137" s="112" t="s">
        <v>2089</v>
      </c>
      <c r="C137" s="112" t="s">
        <v>2091</v>
      </c>
      <c r="D137" s="112" t="s">
        <v>2097</v>
      </c>
      <c r="E137" s="228" t="s">
        <v>401</v>
      </c>
      <c r="F137" s="208" t="s">
        <v>402</v>
      </c>
      <c r="G137" s="112" t="s">
        <v>403</v>
      </c>
      <c r="H137" s="230" t="s">
        <v>113</v>
      </c>
      <c r="I137" s="112"/>
      <c r="J137" s="112" t="s">
        <v>404</v>
      </c>
      <c r="K137" s="112" t="s">
        <v>405</v>
      </c>
      <c r="L137" s="112" t="s">
        <v>75</v>
      </c>
      <c r="M137" s="322" t="s">
        <v>2092</v>
      </c>
      <c r="N137" s="201"/>
      <c r="O137" s="201"/>
      <c r="P137" s="112" t="s">
        <v>2096</v>
      </c>
      <c r="Q137" s="112" t="s">
        <v>2093</v>
      </c>
      <c r="R137" s="112" t="s">
        <v>2094</v>
      </c>
      <c r="S137" s="112" t="s">
        <v>2095</v>
      </c>
      <c r="T137" s="181" t="s">
        <v>2098</v>
      </c>
      <c r="U137" s="232" t="s">
        <v>2099</v>
      </c>
      <c r="V137" s="181" t="s">
        <v>2100</v>
      </c>
      <c r="W137" s="232" t="s">
        <v>2101</v>
      </c>
      <c r="X137" s="181" t="s">
        <v>2102</v>
      </c>
      <c r="Y137" s="232" t="s">
        <v>87</v>
      </c>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181"/>
      <c r="AV137" s="181"/>
      <c r="AW137" s="181"/>
      <c r="AX137" s="181"/>
      <c r="AY137" s="181"/>
      <c r="AZ137" s="181"/>
      <c r="BG137" s="201"/>
      <c r="BH137" s="201"/>
      <c r="BI137" s="201"/>
      <c r="BJ137" s="201"/>
      <c r="BK137" s="201"/>
      <c r="BL137" s="201"/>
      <c r="BM137" s="201"/>
      <c r="BN137" s="201"/>
      <c r="BO137" s="201"/>
      <c r="BP137" s="201"/>
      <c r="BQ137" s="201"/>
      <c r="BR137" s="201"/>
      <c r="BS137" s="201"/>
      <c r="BT137" s="201"/>
      <c r="BU137" s="201"/>
      <c r="BV137" s="201"/>
      <c r="BW137" s="201"/>
      <c r="BX137" s="201"/>
      <c r="BY137" s="201"/>
      <c r="BZ137" s="201"/>
      <c r="CA137" s="201"/>
      <c r="CB137" s="201"/>
      <c r="CC137" s="201"/>
      <c r="CD137" s="201"/>
      <c r="CE137" s="201"/>
      <c r="CF137" s="201"/>
      <c r="CG137" s="201"/>
      <c r="CH137" s="201"/>
      <c r="CI137" s="201"/>
      <c r="CJ137" s="201"/>
      <c r="CK137" s="201"/>
      <c r="CL137" s="201"/>
      <c r="CM137" s="201"/>
      <c r="CN137" s="201"/>
      <c r="CO137" s="201"/>
      <c r="CP137" s="201"/>
      <c r="CQ137" s="201"/>
      <c r="CR137" s="201"/>
      <c r="CS137" s="201"/>
      <c r="CT137" s="201"/>
      <c r="CU137" s="201"/>
      <c r="CV137" s="201"/>
      <c r="CW137" s="201"/>
      <c r="CX137" s="201"/>
      <c r="CY137" s="201"/>
      <c r="CZ137" s="201"/>
      <c r="DA137" s="201"/>
      <c r="DB137" s="201"/>
      <c r="DC137" s="201"/>
      <c r="DD137" s="201"/>
      <c r="DE137" s="201"/>
      <c r="DF137" s="201"/>
      <c r="DG137" s="201"/>
      <c r="DH137" s="201"/>
      <c r="DI137" s="201"/>
      <c r="DJ137" s="201"/>
      <c r="DK137" s="201"/>
      <c r="DL137" s="201"/>
      <c r="DM137" s="201"/>
      <c r="DN137" s="201"/>
      <c r="DO137" s="201"/>
      <c r="DP137" s="201"/>
      <c r="DQ137" s="201"/>
      <c r="DR137" s="201"/>
      <c r="DS137" s="201"/>
      <c r="DT137" s="201"/>
    </row>
    <row r="138" spans="1:124" s="22" customFormat="1" ht="210" x14ac:dyDescent="0.2">
      <c r="A138" s="229" t="s">
        <v>2111</v>
      </c>
      <c r="B138" s="115" t="s">
        <v>2110</v>
      </c>
      <c r="C138" s="115" t="s">
        <v>2112</v>
      </c>
      <c r="D138" s="133"/>
      <c r="E138" s="229" t="s">
        <v>2113</v>
      </c>
      <c r="F138" s="207" t="s">
        <v>2114</v>
      </c>
      <c r="G138" s="115"/>
      <c r="H138" s="230" t="s">
        <v>113</v>
      </c>
      <c r="I138" s="115"/>
      <c r="J138" s="115" t="s">
        <v>2115</v>
      </c>
      <c r="K138" s="115"/>
      <c r="L138" s="115" t="s">
        <v>2116</v>
      </c>
      <c r="M138" s="316" t="s">
        <v>2117</v>
      </c>
      <c r="N138" s="104"/>
      <c r="O138" s="104"/>
      <c r="P138" s="133"/>
      <c r="Q138" s="133" t="s">
        <v>2119</v>
      </c>
      <c r="R138" s="112"/>
      <c r="S138" s="133" t="s">
        <v>2120</v>
      </c>
      <c r="T138" s="104"/>
      <c r="U138" s="104"/>
      <c r="V138" s="104"/>
      <c r="W138" s="104"/>
      <c r="X138" s="104"/>
      <c r="Y138" s="104"/>
      <c r="Z138" s="104"/>
      <c r="AA138" s="104"/>
      <c r="AB138" s="104"/>
      <c r="AC138" s="133"/>
      <c r="AD138" s="133"/>
      <c r="AE138" s="133"/>
      <c r="AF138" s="133"/>
      <c r="AG138" s="133"/>
      <c r="AH138" s="133"/>
      <c r="AI138" s="133"/>
      <c r="AJ138" s="133"/>
      <c r="AK138" s="133"/>
      <c r="AL138" s="133"/>
      <c r="AM138" s="133"/>
      <c r="AN138" s="133"/>
      <c r="AO138" s="133"/>
      <c r="AP138" s="133"/>
      <c r="AQ138" s="133"/>
      <c r="AR138" s="133"/>
      <c r="AS138" s="133"/>
      <c r="AT138" s="133"/>
      <c r="AU138" s="133"/>
      <c r="AV138" s="133"/>
      <c r="AW138" s="133"/>
      <c r="AX138" s="133"/>
      <c r="AY138" s="133"/>
      <c r="AZ138" s="133"/>
      <c r="BA138" s="133"/>
      <c r="BB138" s="112"/>
      <c r="BO138" s="104"/>
      <c r="BP138" s="104"/>
      <c r="BQ138" s="104"/>
      <c r="BR138" s="104"/>
      <c r="BS138" s="104"/>
      <c r="BT138" s="104"/>
      <c r="BU138" s="104"/>
      <c r="BV138" s="104"/>
      <c r="BW138" s="104"/>
      <c r="BX138" s="104"/>
      <c r="BY138" s="104"/>
      <c r="BZ138" s="104"/>
      <c r="CA138" s="104"/>
      <c r="CB138" s="104"/>
      <c r="CC138" s="104"/>
      <c r="CD138" s="104"/>
      <c r="CE138" s="104"/>
      <c r="CF138" s="104"/>
      <c r="CG138" s="104"/>
      <c r="CH138" s="104"/>
      <c r="CI138" s="104"/>
      <c r="CJ138" s="104"/>
      <c r="CK138" s="104"/>
      <c r="CL138" s="104"/>
      <c r="CM138" s="104"/>
      <c r="CN138" s="104"/>
      <c r="CO138" s="104"/>
      <c r="CP138" s="104"/>
      <c r="CQ138" s="104"/>
      <c r="CR138" s="104"/>
      <c r="CS138" s="104"/>
      <c r="CT138" s="104"/>
      <c r="CU138" s="104"/>
      <c r="CV138" s="104"/>
      <c r="CW138" s="104"/>
      <c r="CX138" s="104"/>
      <c r="CY138" s="104"/>
      <c r="CZ138" s="104"/>
      <c r="DA138" s="104"/>
      <c r="DB138" s="104"/>
      <c r="DC138" s="104"/>
      <c r="DD138" s="104"/>
      <c r="DE138" s="104"/>
      <c r="DF138" s="104"/>
      <c r="DG138" s="104"/>
      <c r="DH138" s="104"/>
      <c r="DI138" s="104"/>
      <c r="DJ138" s="104"/>
      <c r="DK138" s="104"/>
      <c r="DL138" s="104"/>
      <c r="DM138" s="104"/>
      <c r="DN138" s="104"/>
      <c r="DO138" s="104"/>
      <c r="DP138" s="104"/>
      <c r="DQ138" s="104"/>
      <c r="DR138" s="104"/>
      <c r="DS138" s="104"/>
      <c r="DT138" s="104"/>
    </row>
    <row r="139" spans="1:124" s="22" customFormat="1" ht="135" x14ac:dyDescent="0.2">
      <c r="A139" s="229" t="s">
        <v>2122</v>
      </c>
      <c r="B139" s="115" t="s">
        <v>2121</v>
      </c>
      <c r="C139" s="115" t="s">
        <v>2123</v>
      </c>
      <c r="D139" s="60"/>
      <c r="E139" s="229" t="s">
        <v>124</v>
      </c>
      <c r="F139" s="207" t="s">
        <v>1798</v>
      </c>
      <c r="G139" s="115" t="s">
        <v>2124</v>
      </c>
      <c r="H139" s="230" t="s">
        <v>113</v>
      </c>
      <c r="I139" s="115"/>
      <c r="J139" s="115" t="s">
        <v>1799</v>
      </c>
      <c r="K139" s="115"/>
      <c r="L139" s="115" t="s">
        <v>1788</v>
      </c>
      <c r="M139" s="316" t="s">
        <v>2125</v>
      </c>
      <c r="N139" s="104"/>
      <c r="O139" s="104"/>
      <c r="P139" s="60"/>
      <c r="Q139" s="60" t="s">
        <v>2126</v>
      </c>
      <c r="R139" s="231" t="s">
        <v>1897</v>
      </c>
      <c r="S139" s="60" t="s">
        <v>2127</v>
      </c>
      <c r="T139" s="231" t="s">
        <v>2128</v>
      </c>
      <c r="U139" s="60" t="s">
        <v>2129</v>
      </c>
      <c r="V139" s="231" t="s">
        <v>2130</v>
      </c>
      <c r="W139" s="60"/>
      <c r="X139" s="60"/>
      <c r="Y139" s="60"/>
      <c r="Z139" s="60"/>
      <c r="AA139" s="60"/>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G139" s="104"/>
      <c r="BH139" s="104"/>
      <c r="BI139" s="104"/>
      <c r="BJ139" s="104"/>
      <c r="BK139" s="104"/>
      <c r="BL139" s="104"/>
      <c r="BM139" s="104"/>
      <c r="BN139" s="104"/>
      <c r="BO139" s="104"/>
      <c r="BP139" s="104"/>
      <c r="BQ139" s="104"/>
      <c r="BR139" s="104"/>
      <c r="BS139" s="104"/>
      <c r="BT139" s="104"/>
      <c r="BU139" s="104"/>
      <c r="BV139" s="104"/>
      <c r="BW139" s="104"/>
      <c r="BX139" s="104"/>
      <c r="BY139" s="104"/>
      <c r="BZ139" s="104"/>
      <c r="CA139" s="104"/>
      <c r="CB139" s="104"/>
      <c r="CC139" s="104"/>
      <c r="CD139" s="104"/>
      <c r="CE139" s="104"/>
      <c r="CF139" s="104"/>
      <c r="CG139" s="104"/>
      <c r="CH139" s="104"/>
      <c r="CI139" s="104"/>
      <c r="CJ139" s="104"/>
      <c r="CK139" s="104"/>
      <c r="CL139" s="104"/>
      <c r="CM139" s="104"/>
      <c r="CN139" s="104"/>
      <c r="CO139" s="104"/>
      <c r="CP139" s="104"/>
      <c r="CQ139" s="104"/>
      <c r="CR139" s="104"/>
      <c r="CS139" s="104"/>
      <c r="CT139" s="104"/>
      <c r="CU139" s="104"/>
      <c r="CV139" s="104"/>
      <c r="CW139" s="104"/>
      <c r="CX139" s="104"/>
      <c r="CY139" s="104"/>
      <c r="CZ139" s="104"/>
      <c r="DA139" s="104"/>
      <c r="DB139" s="104"/>
      <c r="DC139" s="104"/>
      <c r="DD139" s="104"/>
      <c r="DE139" s="104"/>
      <c r="DF139" s="104"/>
      <c r="DG139" s="104"/>
      <c r="DH139" s="104"/>
      <c r="DI139" s="104"/>
      <c r="DJ139" s="104"/>
      <c r="DK139" s="104"/>
      <c r="DL139" s="104"/>
      <c r="DM139" s="104"/>
      <c r="DN139" s="104"/>
      <c r="DO139" s="104"/>
      <c r="DP139" s="104"/>
      <c r="DQ139" s="104"/>
      <c r="DR139" s="104"/>
      <c r="DS139" s="104"/>
      <c r="DT139" s="104"/>
    </row>
    <row r="140" spans="1:124" s="22" customFormat="1" ht="330" x14ac:dyDescent="0.2">
      <c r="A140" s="228" t="s">
        <v>2132</v>
      </c>
      <c r="B140" s="112" t="s">
        <v>2131</v>
      </c>
      <c r="C140" s="112" t="s">
        <v>153</v>
      </c>
      <c r="D140" s="112" t="s">
        <v>2139</v>
      </c>
      <c r="E140" s="228" t="s">
        <v>2133</v>
      </c>
      <c r="F140" s="208" t="s">
        <v>2134</v>
      </c>
      <c r="G140" s="112"/>
      <c r="H140" s="230" t="s">
        <v>113</v>
      </c>
      <c r="I140" s="112"/>
      <c r="J140" s="112" t="s">
        <v>2135</v>
      </c>
      <c r="K140" s="112" t="s">
        <v>1148</v>
      </c>
      <c r="L140" s="112" t="s">
        <v>75</v>
      </c>
      <c r="M140" s="317"/>
      <c r="N140" s="201"/>
      <c r="O140" s="201"/>
      <c r="P140" s="201"/>
      <c r="Q140" s="112" t="s">
        <v>2136</v>
      </c>
      <c r="R140" s="112" t="s">
        <v>2137</v>
      </c>
      <c r="S140" s="112" t="s">
        <v>2138</v>
      </c>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201"/>
      <c r="BE140" s="201"/>
      <c r="BF140" s="201"/>
      <c r="BG140" s="201"/>
      <c r="BH140" s="201"/>
      <c r="BI140" s="201"/>
      <c r="BJ140" s="201"/>
      <c r="BK140" s="201"/>
      <c r="BL140" s="201"/>
      <c r="BM140" s="201"/>
      <c r="BN140" s="201"/>
      <c r="BO140" s="201"/>
      <c r="BP140" s="201"/>
      <c r="BQ140" s="201"/>
      <c r="BR140" s="201"/>
      <c r="BS140" s="201"/>
      <c r="BT140" s="201"/>
      <c r="BU140" s="201"/>
      <c r="BV140" s="201"/>
      <c r="BW140" s="201"/>
      <c r="BX140" s="201"/>
      <c r="BY140" s="201"/>
      <c r="BZ140" s="201"/>
      <c r="CA140" s="201"/>
      <c r="CB140" s="201"/>
      <c r="CC140" s="201"/>
      <c r="CD140" s="201"/>
      <c r="CE140" s="201"/>
      <c r="CF140" s="201"/>
      <c r="CG140" s="201"/>
      <c r="CH140" s="201"/>
      <c r="CI140" s="201"/>
      <c r="CJ140" s="201"/>
      <c r="CK140" s="201"/>
      <c r="CL140" s="201"/>
      <c r="CM140" s="201"/>
      <c r="CN140" s="201"/>
      <c r="CO140" s="201"/>
      <c r="CP140" s="201"/>
      <c r="CQ140" s="201"/>
      <c r="CR140" s="201"/>
      <c r="CS140" s="201"/>
      <c r="CT140" s="201"/>
      <c r="CU140" s="201"/>
      <c r="CV140" s="201"/>
      <c r="CW140" s="201"/>
      <c r="CX140" s="201"/>
      <c r="CY140" s="201"/>
      <c r="CZ140" s="201"/>
      <c r="DA140" s="201"/>
      <c r="DB140" s="201"/>
      <c r="DC140" s="201"/>
      <c r="DD140" s="201"/>
      <c r="DE140" s="201"/>
      <c r="DF140" s="201"/>
      <c r="DG140" s="201"/>
      <c r="DH140" s="201"/>
      <c r="DI140" s="201"/>
      <c r="DJ140" s="201"/>
      <c r="DK140" s="201"/>
      <c r="DL140" s="201"/>
      <c r="DM140" s="201"/>
      <c r="DN140" s="201"/>
      <c r="DO140" s="201"/>
      <c r="DP140" s="201"/>
      <c r="DQ140" s="201"/>
      <c r="DR140" s="201"/>
      <c r="DS140" s="201"/>
      <c r="DT140" s="201"/>
    </row>
    <row r="141" spans="1:124" s="10" customFormat="1" ht="75" x14ac:dyDescent="0.2">
      <c r="A141" s="67" t="s">
        <v>2141</v>
      </c>
      <c r="B141" s="115" t="s">
        <v>2140</v>
      </c>
      <c r="C141" s="66" t="s">
        <v>2142</v>
      </c>
      <c r="D141" s="60"/>
      <c r="E141" s="67" t="s">
        <v>307</v>
      </c>
      <c r="F141" s="132"/>
      <c r="G141" s="66"/>
      <c r="H141" s="69" t="s">
        <v>113</v>
      </c>
      <c r="I141" s="66"/>
      <c r="J141" s="66" t="s">
        <v>308</v>
      </c>
      <c r="K141" s="66"/>
      <c r="L141" s="66" t="s">
        <v>309</v>
      </c>
      <c r="M141" s="316"/>
      <c r="N141" s="71"/>
      <c r="O141" s="71"/>
      <c r="P141" s="82"/>
      <c r="Q141" s="82" t="s">
        <v>2143</v>
      </c>
      <c r="R141" s="83" t="s">
        <v>2144</v>
      </c>
      <c r="S141" s="74"/>
      <c r="T141" s="187"/>
      <c r="U141" s="75"/>
      <c r="V141" s="75"/>
      <c r="W141" s="71"/>
      <c r="X141" s="71"/>
      <c r="Y141" s="75"/>
      <c r="Z141" s="75"/>
      <c r="AA141" s="71"/>
      <c r="AB141" s="71"/>
      <c r="AC141" s="75"/>
      <c r="AD141" s="75"/>
      <c r="AE141" s="71"/>
      <c r="AF141" s="71"/>
      <c r="AG141" s="82"/>
      <c r="AH141" s="82"/>
      <c r="AI141" s="82"/>
      <c r="AJ141" s="82"/>
      <c r="AK141" s="82"/>
      <c r="AL141" s="82"/>
      <c r="AM141" s="82"/>
      <c r="AN141" s="82"/>
      <c r="AO141" s="82"/>
      <c r="AP141" s="82"/>
      <c r="AQ141" s="82"/>
      <c r="AR141" s="82"/>
      <c r="AS141" s="82"/>
      <c r="AT141" s="82"/>
      <c r="AU141" s="82"/>
      <c r="AV141" s="82"/>
      <c r="AW141" s="82"/>
      <c r="AX141" s="82"/>
      <c r="AY141" s="82"/>
      <c r="AZ141" s="82"/>
      <c r="BQ141" s="75"/>
      <c r="BR141" s="75"/>
      <c r="BS141" s="71"/>
      <c r="BT141" s="71"/>
      <c r="BU141" s="75"/>
      <c r="BV141" s="75"/>
      <c r="BW141" s="71"/>
      <c r="BX141" s="71"/>
      <c r="BY141" s="76"/>
      <c r="BZ141" s="76"/>
      <c r="CA141" s="71"/>
      <c r="CB141" s="71"/>
      <c r="CC141" s="75"/>
      <c r="CD141" s="75"/>
      <c r="CE141" s="75"/>
      <c r="CF141" s="75"/>
      <c r="CG141" s="75"/>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row>
    <row r="142" spans="1:124" s="10" customFormat="1" ht="120" x14ac:dyDescent="0.2">
      <c r="A142" s="67" t="s">
        <v>2147</v>
      </c>
      <c r="B142" s="115" t="s">
        <v>2146</v>
      </c>
      <c r="C142" s="66" t="s">
        <v>2148</v>
      </c>
      <c r="D142" s="104"/>
      <c r="E142" s="67" t="s">
        <v>2149</v>
      </c>
      <c r="F142" s="132"/>
      <c r="G142" s="66" t="s">
        <v>2150</v>
      </c>
      <c r="H142" s="69" t="s">
        <v>113</v>
      </c>
      <c r="I142" s="66"/>
      <c r="J142" s="66" t="s">
        <v>2151</v>
      </c>
      <c r="K142" s="66"/>
      <c r="L142" s="66" t="s">
        <v>177</v>
      </c>
      <c r="M142" s="316"/>
      <c r="N142" s="71"/>
      <c r="O142" s="71"/>
      <c r="P142" s="103"/>
      <c r="Q142" s="82" t="s">
        <v>2152</v>
      </c>
      <c r="R142" s="83" t="s">
        <v>2153</v>
      </c>
      <c r="S142" s="82" t="s">
        <v>2154</v>
      </c>
      <c r="T142" s="83" t="s">
        <v>2155</v>
      </c>
      <c r="U142" s="82" t="s">
        <v>2156</v>
      </c>
      <c r="V142" s="83" t="s">
        <v>2157</v>
      </c>
      <c r="W142" s="82" t="s">
        <v>2154</v>
      </c>
      <c r="X142" s="83" t="s">
        <v>827</v>
      </c>
      <c r="Y142" s="82" t="s">
        <v>2158</v>
      </c>
      <c r="Z142" s="83" t="s">
        <v>2159</v>
      </c>
      <c r="AA142" s="82" t="s">
        <v>2160</v>
      </c>
      <c r="AB142" s="83" t="s">
        <v>714</v>
      </c>
      <c r="AC142" s="82" t="s">
        <v>2161</v>
      </c>
      <c r="AD142" s="83" t="s">
        <v>716</v>
      </c>
      <c r="AE142" s="82" t="s">
        <v>2162</v>
      </c>
      <c r="AF142" s="83" t="s">
        <v>721</v>
      </c>
      <c r="AG142" s="82" t="s">
        <v>2162</v>
      </c>
      <c r="AH142" s="83" t="s">
        <v>181</v>
      </c>
      <c r="AI142" s="82" t="s">
        <v>2162</v>
      </c>
      <c r="AJ142" s="83" t="s">
        <v>182</v>
      </c>
      <c r="AK142" s="82" t="s">
        <v>2162</v>
      </c>
      <c r="AL142" s="83" t="s">
        <v>725</v>
      </c>
      <c r="AM142" s="82" t="s">
        <v>2163</v>
      </c>
      <c r="AN142" s="83" t="s">
        <v>731</v>
      </c>
      <c r="AO142" s="82" t="s">
        <v>2158</v>
      </c>
      <c r="AP142" s="83" t="s">
        <v>2164</v>
      </c>
      <c r="AQ142" s="82" t="s">
        <v>2162</v>
      </c>
      <c r="AR142" s="83" t="s">
        <v>183</v>
      </c>
      <c r="AS142" s="82" t="s">
        <v>2162</v>
      </c>
      <c r="AT142" s="83" t="s">
        <v>184</v>
      </c>
      <c r="AU142" s="82" t="s">
        <v>2162</v>
      </c>
      <c r="AV142" s="83" t="s">
        <v>185</v>
      </c>
      <c r="AW142" s="82" t="s">
        <v>2162</v>
      </c>
      <c r="AX142" s="83" t="s">
        <v>187</v>
      </c>
      <c r="AY142" s="98" t="s">
        <v>2165</v>
      </c>
      <c r="AZ142" s="137"/>
      <c r="BA142" s="98" t="s">
        <v>2166</v>
      </c>
      <c r="BB142" s="137"/>
      <c r="BC142" s="98" t="s">
        <v>2167</v>
      </c>
      <c r="BD142" s="75"/>
      <c r="BE142" s="75"/>
      <c r="BF142" s="75"/>
      <c r="BG142" s="75"/>
      <c r="BH142" s="75"/>
      <c r="BI142" s="75"/>
      <c r="BJ142" s="75"/>
      <c r="BK142" s="75"/>
      <c r="BL142" s="75"/>
      <c r="BM142" s="75"/>
      <c r="BN142" s="75"/>
      <c r="BO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row>
    <row r="143" spans="1:124" s="10" customFormat="1" ht="32" x14ac:dyDescent="0.2">
      <c r="A143" s="67" t="s">
        <v>2169</v>
      </c>
      <c r="B143" s="115" t="s">
        <v>2168</v>
      </c>
      <c r="C143" s="66" t="s">
        <v>2170</v>
      </c>
      <c r="D143" s="104"/>
      <c r="E143" s="67" t="s">
        <v>2171</v>
      </c>
      <c r="F143" s="68"/>
      <c r="G143" s="66"/>
      <c r="H143" s="69" t="s">
        <v>113</v>
      </c>
      <c r="I143" s="66"/>
      <c r="J143" s="66" t="s">
        <v>1084</v>
      </c>
      <c r="K143" s="66"/>
      <c r="L143" s="66" t="s">
        <v>1085</v>
      </c>
      <c r="M143" s="316"/>
      <c r="N143" s="71"/>
      <c r="O143" s="71"/>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98"/>
      <c r="BB143" s="71"/>
      <c r="BC143" s="71"/>
      <c r="BD143" s="75"/>
      <c r="BE143" s="75"/>
      <c r="BF143" s="75"/>
      <c r="BG143" s="71"/>
      <c r="BH143" s="71"/>
      <c r="BI143" s="75"/>
      <c r="BJ143" s="75"/>
      <c r="BK143" s="71"/>
      <c r="BL143" s="71"/>
      <c r="BM143" s="75"/>
      <c r="BN143" s="75"/>
      <c r="BO143" s="71"/>
      <c r="BP143" s="71"/>
      <c r="BQ143" s="75"/>
      <c r="BR143" s="75"/>
      <c r="BS143" s="71"/>
      <c r="BT143" s="71"/>
      <c r="BU143" s="75"/>
      <c r="BV143" s="75"/>
      <c r="BW143" s="71"/>
      <c r="BX143" s="71"/>
      <c r="BY143" s="76"/>
      <c r="BZ143" s="76"/>
      <c r="CA143" s="71"/>
      <c r="CB143" s="71"/>
      <c r="CC143" s="75"/>
      <c r="CD143" s="75"/>
      <c r="CE143" s="75"/>
      <c r="CF143" s="75"/>
      <c r="CG143" s="75"/>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row>
    <row r="144" spans="1:124" s="22" customFormat="1" ht="105" x14ac:dyDescent="0.2">
      <c r="A144" s="229" t="s">
        <v>2174</v>
      </c>
      <c r="B144" s="353" t="s">
        <v>2173</v>
      </c>
      <c r="C144" s="115" t="s">
        <v>191</v>
      </c>
      <c r="D144" s="60"/>
      <c r="E144" s="229" t="s">
        <v>1853</v>
      </c>
      <c r="F144" s="207" t="s">
        <v>1852</v>
      </c>
      <c r="G144" s="115" t="s">
        <v>2175</v>
      </c>
      <c r="H144" s="242">
        <v>2015</v>
      </c>
      <c r="I144" s="115"/>
      <c r="J144" s="115" t="s">
        <v>358</v>
      </c>
      <c r="K144" s="115" t="s">
        <v>325</v>
      </c>
      <c r="L144" s="115" t="s">
        <v>75</v>
      </c>
      <c r="M144" s="316"/>
      <c r="N144" s="104"/>
      <c r="O144" s="104"/>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107"/>
      <c r="BB144" s="60"/>
      <c r="BC144" s="60"/>
      <c r="BD144" s="60"/>
      <c r="BE144" s="233"/>
      <c r="BF144" s="104"/>
      <c r="BG144" s="104"/>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c r="CE144" s="104"/>
      <c r="CF144" s="104"/>
      <c r="CG144" s="104"/>
      <c r="CH144" s="104"/>
      <c r="CI144" s="104"/>
      <c r="CJ144" s="104"/>
      <c r="CK144" s="104"/>
      <c r="CL144" s="104"/>
      <c r="CM144" s="104"/>
      <c r="CN144" s="104"/>
      <c r="CO144" s="104"/>
      <c r="CP144" s="104"/>
      <c r="CQ144" s="104"/>
      <c r="CR144" s="104"/>
      <c r="CS144" s="104"/>
      <c r="CT144" s="104"/>
      <c r="CU144" s="104"/>
      <c r="CV144" s="104"/>
      <c r="CW144" s="104"/>
      <c r="CX144" s="104"/>
      <c r="CY144" s="104"/>
      <c r="CZ144" s="104"/>
      <c r="DA144" s="104"/>
      <c r="DB144" s="104"/>
      <c r="DC144" s="104"/>
      <c r="DD144" s="104"/>
      <c r="DE144" s="104"/>
      <c r="DF144" s="104"/>
      <c r="DG144" s="104"/>
      <c r="DH144" s="104"/>
      <c r="DI144" s="104"/>
      <c r="DJ144" s="104"/>
      <c r="DK144" s="104"/>
      <c r="DL144" s="104"/>
      <c r="DM144" s="104"/>
      <c r="DN144" s="104"/>
      <c r="DO144" s="104"/>
      <c r="DP144" s="104"/>
      <c r="DQ144" s="104"/>
      <c r="DR144" s="104"/>
      <c r="DS144" s="104"/>
      <c r="DT144" s="104"/>
    </row>
    <row r="145" spans="1:124" s="22" customFormat="1" ht="90" x14ac:dyDescent="0.2">
      <c r="A145" s="229" t="s">
        <v>2178</v>
      </c>
      <c r="B145" s="115" t="s">
        <v>2177</v>
      </c>
      <c r="C145" s="115" t="s">
        <v>2179</v>
      </c>
      <c r="D145" s="191"/>
      <c r="E145" s="290" t="s">
        <v>2180</v>
      </c>
      <c r="F145" s="207" t="s">
        <v>2181</v>
      </c>
      <c r="G145" s="115" t="s">
        <v>2182</v>
      </c>
      <c r="H145" s="230" t="s">
        <v>113</v>
      </c>
      <c r="I145" s="115"/>
      <c r="J145" s="115" t="s">
        <v>358</v>
      </c>
      <c r="K145" s="115" t="s">
        <v>325</v>
      </c>
      <c r="L145" s="115" t="s">
        <v>75</v>
      </c>
      <c r="M145" s="316"/>
      <c r="N145" s="104"/>
      <c r="O145" s="104"/>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04"/>
      <c r="BC145" s="104"/>
      <c r="BD145" s="104"/>
      <c r="BE145" s="104"/>
      <c r="BF145" s="104"/>
      <c r="BG145" s="104"/>
      <c r="BH145" s="104"/>
      <c r="BI145" s="104"/>
      <c r="BJ145" s="104"/>
      <c r="BK145" s="104"/>
      <c r="BL145" s="104"/>
      <c r="BM145" s="104"/>
      <c r="BN145" s="104"/>
      <c r="BO145" s="104"/>
      <c r="BP145" s="104"/>
      <c r="BQ145" s="104"/>
      <c r="BR145" s="104"/>
      <c r="BS145" s="104"/>
      <c r="BT145" s="104"/>
      <c r="BU145" s="104"/>
      <c r="BV145" s="104"/>
      <c r="BW145" s="104"/>
      <c r="BX145" s="104"/>
      <c r="BY145" s="104"/>
      <c r="BZ145" s="104"/>
      <c r="CA145" s="104"/>
      <c r="CB145" s="104"/>
      <c r="CC145" s="104"/>
      <c r="CD145" s="104"/>
      <c r="CE145" s="104"/>
      <c r="CF145" s="104"/>
      <c r="CG145" s="104"/>
      <c r="CH145" s="104"/>
      <c r="CI145" s="104"/>
      <c r="CJ145" s="104"/>
      <c r="CK145" s="104"/>
      <c r="CL145" s="104"/>
      <c r="CM145" s="104"/>
      <c r="CN145" s="104"/>
      <c r="CO145" s="104"/>
      <c r="CP145" s="104"/>
      <c r="CQ145" s="104"/>
      <c r="CR145" s="104"/>
      <c r="CS145" s="104"/>
      <c r="CT145" s="104"/>
      <c r="CU145" s="104"/>
      <c r="CV145" s="104"/>
      <c r="CW145" s="104"/>
      <c r="CX145" s="104"/>
      <c r="CY145" s="104"/>
      <c r="CZ145" s="104"/>
      <c r="DA145" s="104"/>
      <c r="DB145" s="104"/>
      <c r="DC145" s="104"/>
      <c r="DD145" s="104"/>
      <c r="DE145" s="104"/>
      <c r="DF145" s="104"/>
      <c r="DG145" s="104"/>
      <c r="DH145" s="104"/>
      <c r="DI145" s="104"/>
      <c r="DJ145" s="104"/>
      <c r="DK145" s="104"/>
      <c r="DL145" s="104"/>
      <c r="DM145" s="104"/>
      <c r="DN145" s="104"/>
      <c r="DO145" s="104"/>
      <c r="DP145" s="104"/>
      <c r="DQ145" s="104"/>
      <c r="DR145" s="104"/>
      <c r="DS145" s="104"/>
      <c r="DT145" s="104"/>
    </row>
    <row r="146" spans="1:124" s="22" customFormat="1" ht="409" x14ac:dyDescent="0.2">
      <c r="A146" s="228" t="s">
        <v>2184</v>
      </c>
      <c r="B146" s="112" t="s">
        <v>2183</v>
      </c>
      <c r="C146" s="112" t="s">
        <v>2185</v>
      </c>
      <c r="D146" s="112" t="s">
        <v>2191</v>
      </c>
      <c r="E146" s="228" t="s">
        <v>2186</v>
      </c>
      <c r="F146" s="208" t="s">
        <v>111</v>
      </c>
      <c r="G146" s="112" t="s">
        <v>2187</v>
      </c>
      <c r="H146" s="230" t="s">
        <v>113</v>
      </c>
      <c r="I146" s="112"/>
      <c r="J146" s="112" t="s">
        <v>114</v>
      </c>
      <c r="K146" s="112" t="s">
        <v>115</v>
      </c>
      <c r="L146" s="112" t="s">
        <v>75</v>
      </c>
      <c r="M146" s="317"/>
      <c r="N146" s="201"/>
      <c r="O146" s="201"/>
      <c r="P146" s="181"/>
      <c r="Q146" s="112" t="s">
        <v>2188</v>
      </c>
      <c r="R146" s="112" t="s">
        <v>2189</v>
      </c>
      <c r="S146" s="112" t="s">
        <v>2190</v>
      </c>
      <c r="T146" s="181" t="s">
        <v>2192</v>
      </c>
      <c r="U146" s="232" t="s">
        <v>2193</v>
      </c>
      <c r="V146" s="181" t="s">
        <v>2196</v>
      </c>
      <c r="W146" s="232" t="s">
        <v>2197</v>
      </c>
      <c r="X146" s="181" t="s">
        <v>2198</v>
      </c>
      <c r="Y146" s="232" t="s">
        <v>2199</v>
      </c>
      <c r="Z146" s="181" t="s">
        <v>2200</v>
      </c>
      <c r="AA146" s="232" t="s">
        <v>2201</v>
      </c>
      <c r="AB146" s="181" t="s">
        <v>2202</v>
      </c>
      <c r="AC146" s="181" t="s">
        <v>2203</v>
      </c>
      <c r="AD146" s="181" t="s">
        <v>2204</v>
      </c>
      <c r="AE146" s="232" t="s">
        <v>87</v>
      </c>
      <c r="AF146" s="201"/>
      <c r="AG146" s="201"/>
      <c r="AH146" s="201"/>
      <c r="AI146" s="201"/>
      <c r="AJ146" s="201"/>
      <c r="AK146" s="201"/>
      <c r="AL146" s="201"/>
      <c r="AM146" s="201"/>
      <c r="AN146" s="201"/>
      <c r="AQ146" s="201"/>
      <c r="AR146" s="181"/>
      <c r="AS146" s="181"/>
      <c r="AT146" s="181"/>
      <c r="AU146" s="181"/>
      <c r="AV146" s="181"/>
      <c r="AW146" s="181"/>
      <c r="AX146" s="181"/>
      <c r="AY146" s="181"/>
      <c r="AZ146" s="181"/>
      <c r="BY146" s="201"/>
      <c r="BZ146" s="201"/>
      <c r="CA146" s="201"/>
      <c r="CB146" s="201"/>
      <c r="CC146" s="201"/>
      <c r="CD146" s="201"/>
      <c r="CE146" s="201"/>
      <c r="CF146" s="201"/>
      <c r="CG146" s="201"/>
      <c r="CH146" s="201"/>
      <c r="CI146" s="201"/>
      <c r="CJ146" s="201"/>
      <c r="CK146" s="201"/>
      <c r="CL146" s="201"/>
      <c r="CM146" s="201"/>
      <c r="CN146" s="201"/>
      <c r="CO146" s="201"/>
      <c r="CP146" s="201"/>
      <c r="CQ146" s="201"/>
      <c r="CR146" s="201"/>
      <c r="CS146" s="201"/>
      <c r="CT146" s="201"/>
      <c r="CU146" s="201"/>
      <c r="CV146" s="201"/>
      <c r="CW146" s="201"/>
      <c r="CX146" s="201"/>
      <c r="CY146" s="201"/>
      <c r="CZ146" s="201"/>
      <c r="DA146" s="201"/>
      <c r="DB146" s="201"/>
      <c r="DC146" s="201"/>
      <c r="DD146" s="201"/>
      <c r="DE146" s="201"/>
      <c r="DF146" s="201"/>
      <c r="DG146" s="201"/>
      <c r="DH146" s="201"/>
      <c r="DI146" s="201"/>
      <c r="DJ146" s="201"/>
      <c r="DK146" s="201"/>
      <c r="DL146" s="201"/>
      <c r="DM146" s="201"/>
      <c r="DN146" s="201"/>
      <c r="DO146" s="201"/>
      <c r="DP146" s="201"/>
      <c r="DQ146" s="201"/>
      <c r="DR146" s="201"/>
      <c r="DS146" s="201"/>
      <c r="DT146" s="201"/>
    </row>
    <row r="147" spans="1:124" s="22" customFormat="1" ht="195" x14ac:dyDescent="0.2">
      <c r="A147" s="229" t="s">
        <v>2206</v>
      </c>
      <c r="B147" s="346" t="s">
        <v>2205</v>
      </c>
      <c r="C147" s="284" t="s">
        <v>2207</v>
      </c>
      <c r="D147" s="104"/>
      <c r="E147" s="305" t="s">
        <v>941</v>
      </c>
      <c r="F147" s="207" t="s">
        <v>942</v>
      </c>
      <c r="G147" s="284"/>
      <c r="H147" s="230" t="s">
        <v>113</v>
      </c>
      <c r="I147" s="284"/>
      <c r="J147" s="115" t="s">
        <v>220</v>
      </c>
      <c r="K147" s="115" t="s">
        <v>221</v>
      </c>
      <c r="L147" s="115" t="s">
        <v>75</v>
      </c>
      <c r="M147" s="316" t="s">
        <v>2614</v>
      </c>
      <c r="N147" s="104" t="s">
        <v>117</v>
      </c>
      <c r="O147" s="104"/>
      <c r="P147" s="115" t="s">
        <v>2209</v>
      </c>
      <c r="Q147" s="104"/>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4"/>
      <c r="BW147" s="104"/>
      <c r="BX147" s="104"/>
      <c r="BY147" s="104"/>
      <c r="BZ147" s="104"/>
      <c r="CA147" s="104"/>
      <c r="CB147" s="104"/>
      <c r="CC147" s="104"/>
      <c r="CD147" s="104"/>
      <c r="CE147" s="104"/>
      <c r="CF147" s="104"/>
      <c r="CG147" s="104"/>
      <c r="CH147" s="104"/>
      <c r="CI147" s="104"/>
      <c r="CJ147" s="104"/>
      <c r="CK147" s="104"/>
      <c r="CL147" s="104"/>
      <c r="CM147" s="104"/>
      <c r="CN147" s="104"/>
      <c r="CO147" s="104"/>
      <c r="CP147" s="104"/>
      <c r="CQ147" s="104"/>
      <c r="CR147" s="104"/>
      <c r="CS147" s="104"/>
      <c r="CT147" s="104"/>
      <c r="CU147" s="104"/>
      <c r="CV147" s="104"/>
      <c r="CW147" s="104"/>
      <c r="CX147" s="104"/>
      <c r="CY147" s="104"/>
      <c r="CZ147" s="104"/>
      <c r="DA147" s="104"/>
      <c r="DB147" s="104"/>
      <c r="DC147" s="104"/>
      <c r="DD147" s="104"/>
      <c r="DE147" s="104"/>
      <c r="DF147" s="104"/>
      <c r="DG147" s="104"/>
      <c r="DH147" s="104"/>
      <c r="DI147" s="104"/>
      <c r="DJ147" s="104"/>
      <c r="DK147" s="104"/>
      <c r="DL147" s="104"/>
      <c r="DM147" s="104"/>
      <c r="DN147" s="104"/>
      <c r="DO147" s="104"/>
      <c r="DP147" s="104"/>
      <c r="DQ147" s="104"/>
      <c r="DR147" s="104"/>
      <c r="DS147" s="104"/>
      <c r="DT147" s="104"/>
    </row>
    <row r="148" spans="1:124" s="22" customFormat="1" ht="409" x14ac:dyDescent="0.2">
      <c r="A148" s="229" t="s">
        <v>2211</v>
      </c>
      <c r="B148" s="115" t="s">
        <v>2210</v>
      </c>
      <c r="C148" s="115" t="s">
        <v>2212</v>
      </c>
      <c r="D148" s="60"/>
      <c r="E148" s="305" t="s">
        <v>2213</v>
      </c>
      <c r="F148" s="207" t="s">
        <v>2214</v>
      </c>
      <c r="G148" s="115" t="s">
        <v>2215</v>
      </c>
      <c r="H148" s="242">
        <v>2000</v>
      </c>
      <c r="I148" s="115"/>
      <c r="J148" s="115" t="s">
        <v>196</v>
      </c>
      <c r="K148" s="115" t="s">
        <v>197</v>
      </c>
      <c r="L148" s="115" t="s">
        <v>75</v>
      </c>
      <c r="M148" s="316" t="s">
        <v>2216</v>
      </c>
      <c r="N148" s="104" t="s">
        <v>117</v>
      </c>
      <c r="O148" s="104"/>
      <c r="P148" s="112" t="s">
        <v>2217</v>
      </c>
      <c r="Q148" s="60" t="s">
        <v>2220</v>
      </c>
      <c r="R148" s="231" t="s">
        <v>2221</v>
      </c>
      <c r="S148" s="163" t="s">
        <v>2226</v>
      </c>
      <c r="T148" s="232" t="s">
        <v>87</v>
      </c>
      <c r="U148" s="107" t="s">
        <v>2223</v>
      </c>
      <c r="V148" s="107" t="s">
        <v>2222</v>
      </c>
      <c r="W148" s="107" t="s">
        <v>2224</v>
      </c>
      <c r="X148" s="107" t="s">
        <v>2225</v>
      </c>
      <c r="Z148" s="104"/>
      <c r="AC148" s="104"/>
      <c r="AD148" s="104"/>
      <c r="AE148" s="104"/>
      <c r="AF148" s="104"/>
      <c r="AG148" s="104"/>
      <c r="AH148" s="104"/>
      <c r="AI148" s="104"/>
      <c r="AJ148" s="104"/>
      <c r="AK148" s="104"/>
      <c r="AL148" s="104"/>
      <c r="AM148" s="104"/>
      <c r="AN148" s="60"/>
      <c r="AO148" s="60"/>
      <c r="AP148" s="60"/>
      <c r="AQ148" s="60"/>
      <c r="AR148" s="60"/>
      <c r="AS148" s="60"/>
      <c r="AT148" s="60"/>
      <c r="AU148" s="60"/>
      <c r="AV148" s="60"/>
      <c r="AW148" s="60"/>
      <c r="AX148" s="60"/>
      <c r="AY148" s="60"/>
      <c r="AZ148" s="60"/>
      <c r="BA148" s="60"/>
      <c r="BB148" s="231"/>
      <c r="BZ148" s="104"/>
      <c r="CA148" s="104"/>
      <c r="CB148" s="104"/>
      <c r="CC148" s="104"/>
      <c r="CD148" s="104"/>
      <c r="CE148" s="104"/>
      <c r="CF148" s="104"/>
      <c r="CG148" s="104"/>
      <c r="CH148" s="104"/>
      <c r="CI148" s="104"/>
      <c r="CJ148" s="104"/>
      <c r="CK148" s="104"/>
      <c r="CL148" s="104"/>
      <c r="CM148" s="104"/>
      <c r="CN148" s="104"/>
      <c r="CO148" s="104"/>
      <c r="CP148" s="104"/>
      <c r="CQ148" s="104"/>
      <c r="CR148" s="104"/>
      <c r="CS148" s="104"/>
      <c r="CT148" s="104"/>
      <c r="CU148" s="104"/>
      <c r="CV148" s="104"/>
      <c r="CW148" s="104"/>
      <c r="CX148" s="104"/>
      <c r="CY148" s="104"/>
      <c r="CZ148" s="104"/>
      <c r="DA148" s="104"/>
      <c r="DB148" s="104"/>
      <c r="DC148" s="104"/>
      <c r="DD148" s="104"/>
      <c r="DE148" s="104"/>
      <c r="DF148" s="104"/>
      <c r="DG148" s="104"/>
      <c r="DH148" s="104"/>
      <c r="DI148" s="104"/>
      <c r="DJ148" s="104"/>
      <c r="DK148" s="104"/>
      <c r="DL148" s="104"/>
      <c r="DM148" s="104"/>
      <c r="DN148" s="104"/>
      <c r="DO148" s="104"/>
      <c r="DP148" s="104"/>
      <c r="DQ148" s="104"/>
      <c r="DR148" s="104"/>
      <c r="DS148" s="104"/>
      <c r="DT148" s="104"/>
    </row>
    <row r="149" spans="1:124" s="22" customFormat="1" ht="90" x14ac:dyDescent="0.2">
      <c r="A149" s="229" t="s">
        <v>2228</v>
      </c>
      <c r="B149" s="303" t="s">
        <v>2227</v>
      </c>
      <c r="C149" s="115" t="s">
        <v>2229</v>
      </c>
      <c r="D149" s="60"/>
      <c r="E149" s="229" t="s">
        <v>322</v>
      </c>
      <c r="F149" s="236"/>
      <c r="G149" s="115"/>
      <c r="H149" s="242">
        <v>2015</v>
      </c>
      <c r="I149" s="115" t="s">
        <v>2230</v>
      </c>
      <c r="J149" s="115" t="s">
        <v>324</v>
      </c>
      <c r="K149" s="115" t="s">
        <v>325</v>
      </c>
      <c r="L149" s="115" t="s">
        <v>75</v>
      </c>
      <c r="M149" s="316" t="s">
        <v>2231</v>
      </c>
      <c r="N149" s="104"/>
      <c r="O149" s="104"/>
      <c r="P149" s="60"/>
      <c r="Q149" s="60" t="s">
        <v>2236</v>
      </c>
      <c r="R149" s="231" t="s">
        <v>2237</v>
      </c>
      <c r="S149" s="233"/>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231"/>
      <c r="BC149" s="60"/>
      <c r="BD149" s="231"/>
      <c r="BG149" s="104"/>
      <c r="BH149" s="104"/>
      <c r="BI149" s="104"/>
      <c r="BJ149" s="104"/>
      <c r="BK149" s="104"/>
      <c r="BL149" s="104"/>
      <c r="BM149" s="104"/>
      <c r="BN149" s="104"/>
      <c r="BO149" s="104"/>
      <c r="BP149" s="104"/>
      <c r="BQ149" s="104"/>
      <c r="BR149" s="104"/>
      <c r="BS149" s="104"/>
      <c r="BT149" s="104"/>
      <c r="BU149" s="104"/>
      <c r="BV149" s="104"/>
      <c r="BW149" s="104"/>
      <c r="BX149" s="104"/>
      <c r="BY149" s="104"/>
      <c r="BZ149" s="104"/>
      <c r="CA149" s="104"/>
      <c r="CB149" s="104"/>
      <c r="CC149" s="104"/>
      <c r="CD149" s="104"/>
      <c r="CE149" s="104"/>
      <c r="CF149" s="104"/>
      <c r="CG149" s="104"/>
      <c r="CH149" s="104"/>
      <c r="CI149" s="104"/>
      <c r="CJ149" s="104"/>
      <c r="CK149" s="104"/>
      <c r="CL149" s="104"/>
      <c r="CM149" s="104"/>
      <c r="CN149" s="104"/>
      <c r="CO149" s="104"/>
      <c r="CP149" s="104"/>
      <c r="CQ149" s="104"/>
      <c r="CR149" s="104"/>
      <c r="CS149" s="104"/>
      <c r="CT149" s="104"/>
      <c r="CU149" s="104"/>
      <c r="CV149" s="104"/>
      <c r="CW149" s="104"/>
      <c r="CX149" s="104"/>
      <c r="CY149" s="104"/>
      <c r="CZ149" s="104"/>
      <c r="DA149" s="104"/>
      <c r="DB149" s="104"/>
      <c r="DC149" s="104"/>
      <c r="DD149" s="104"/>
      <c r="DE149" s="104"/>
      <c r="DF149" s="104"/>
      <c r="DG149" s="104"/>
      <c r="DH149" s="104"/>
      <c r="DI149" s="104"/>
      <c r="DJ149" s="104"/>
      <c r="DK149" s="104"/>
      <c r="DL149" s="104"/>
      <c r="DM149" s="104"/>
      <c r="DN149" s="104"/>
      <c r="DO149" s="104"/>
      <c r="DP149" s="104"/>
      <c r="DQ149" s="104"/>
      <c r="DR149" s="104"/>
      <c r="DS149" s="104"/>
      <c r="DT149" s="104"/>
    </row>
    <row r="150" spans="1:124" s="10" customFormat="1" ht="151" customHeight="1" x14ac:dyDescent="0.2">
      <c r="A150" s="140" t="s">
        <v>2239</v>
      </c>
      <c r="B150" s="209" t="s">
        <v>2238</v>
      </c>
      <c r="C150" s="139" t="s">
        <v>2240</v>
      </c>
      <c r="D150" s="112" t="s">
        <v>2250</v>
      </c>
      <c r="E150" s="140" t="s">
        <v>2241</v>
      </c>
      <c r="F150" s="141"/>
      <c r="G150" s="139" t="s">
        <v>2242</v>
      </c>
      <c r="H150" s="69" t="s">
        <v>113</v>
      </c>
      <c r="I150" s="139" t="s">
        <v>691</v>
      </c>
      <c r="J150" s="139" t="s">
        <v>2243</v>
      </c>
      <c r="K150" s="139"/>
      <c r="L150" s="139" t="s">
        <v>2244</v>
      </c>
      <c r="M150" s="318" t="s">
        <v>2245</v>
      </c>
      <c r="N150" s="63"/>
      <c r="O150" s="63"/>
      <c r="P150" s="77" t="s">
        <v>2628</v>
      </c>
      <c r="Q150" s="82" t="s">
        <v>2255</v>
      </c>
      <c r="R150" s="83" t="s">
        <v>2256</v>
      </c>
      <c r="S150" s="59"/>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3"/>
      <c r="BC150" s="82"/>
      <c r="BD150" s="83"/>
      <c r="BG150" s="98"/>
      <c r="BH150" s="77"/>
      <c r="BI150" s="98" t="s">
        <v>2258</v>
      </c>
      <c r="BJ150" s="75"/>
      <c r="BK150" s="71"/>
      <c r="BL150" s="71"/>
      <c r="BM150" s="75"/>
      <c r="BN150" s="75"/>
      <c r="BO150" s="71"/>
      <c r="BP150" s="71"/>
      <c r="BQ150" s="75"/>
      <c r="BR150" s="75"/>
      <c r="BS150" s="71"/>
      <c r="BT150" s="71"/>
      <c r="BU150" s="75"/>
      <c r="BV150" s="75"/>
      <c r="BW150" s="71"/>
      <c r="BX150" s="71"/>
      <c r="BY150" s="76"/>
      <c r="BZ150" s="76"/>
      <c r="CA150" s="71"/>
      <c r="CB150" s="71"/>
      <c r="CC150" s="70"/>
      <c r="CD150" s="75"/>
      <c r="CE150" s="75"/>
      <c r="CF150" s="75"/>
      <c r="CG150" s="75"/>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row>
    <row r="151" spans="1:124" s="10" customFormat="1" ht="120" x14ac:dyDescent="0.2">
      <c r="A151" s="67" t="s">
        <v>2260</v>
      </c>
      <c r="B151" s="115" t="s">
        <v>2259</v>
      </c>
      <c r="C151" s="66" t="s">
        <v>2261</v>
      </c>
      <c r="D151" s="104"/>
      <c r="E151" s="67" t="s">
        <v>2262</v>
      </c>
      <c r="F151" s="68" t="s">
        <v>2263</v>
      </c>
      <c r="G151" s="71"/>
      <c r="H151" s="69" t="s">
        <v>113</v>
      </c>
      <c r="I151" s="66"/>
      <c r="J151" s="66" t="s">
        <v>2264</v>
      </c>
      <c r="K151" s="66"/>
      <c r="L151" s="66" t="s">
        <v>177</v>
      </c>
      <c r="M151" s="316"/>
      <c r="N151" s="71"/>
      <c r="O151" s="71"/>
      <c r="P151" s="66" t="s">
        <v>2265</v>
      </c>
      <c r="Q151" s="98" t="s">
        <v>2270</v>
      </c>
      <c r="R151" s="77"/>
      <c r="S151" s="98"/>
      <c r="T151" s="118"/>
      <c r="U151" s="98"/>
      <c r="V151" s="137"/>
      <c r="W151" s="98"/>
      <c r="X151" s="77"/>
      <c r="Z151" s="75"/>
      <c r="AA151" s="71"/>
      <c r="AB151" s="71"/>
      <c r="AC151" s="75"/>
      <c r="AD151" s="75"/>
      <c r="AE151" s="71"/>
      <c r="AF151" s="71"/>
      <c r="AG151" s="75"/>
      <c r="AH151" s="75"/>
      <c r="AI151" s="71"/>
      <c r="AJ151" s="71"/>
      <c r="AK151" s="103"/>
      <c r="AL151" s="103"/>
      <c r="AM151" s="103"/>
      <c r="AN151" s="103"/>
      <c r="AO151" s="103"/>
      <c r="AP151" s="103"/>
      <c r="AQ151" s="103"/>
      <c r="AR151" s="103"/>
      <c r="AS151" s="103"/>
      <c r="AT151" s="103"/>
      <c r="AU151" s="103"/>
      <c r="AV151" s="103"/>
      <c r="AW151" s="103"/>
      <c r="AX151" s="103"/>
      <c r="AY151" s="103"/>
      <c r="AZ151" s="103"/>
      <c r="BU151" s="75"/>
      <c r="BV151" s="75"/>
      <c r="BW151" s="71"/>
      <c r="BX151" s="71"/>
      <c r="BY151" s="76"/>
      <c r="BZ151" s="76"/>
      <c r="CA151" s="71"/>
      <c r="CB151" s="71"/>
      <c r="CC151" s="75"/>
      <c r="CD151" s="75"/>
      <c r="CE151" s="75"/>
      <c r="CF151" s="75"/>
      <c r="CG151" s="75"/>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row>
    <row r="152" spans="1:124" s="22" customFormat="1" ht="120" x14ac:dyDescent="0.2">
      <c r="A152" s="229" t="s">
        <v>2272</v>
      </c>
      <c r="B152" s="115" t="s">
        <v>2271</v>
      </c>
      <c r="C152" s="115" t="s">
        <v>811</v>
      </c>
      <c r="D152" s="191"/>
      <c r="E152" s="229" t="s">
        <v>2273</v>
      </c>
      <c r="F152" s="207" t="s">
        <v>2274</v>
      </c>
      <c r="G152" s="115"/>
      <c r="H152" s="230" t="s">
        <v>113</v>
      </c>
      <c r="I152" s="104"/>
      <c r="J152" s="115" t="s">
        <v>73</v>
      </c>
      <c r="K152" s="115" t="s">
        <v>74</v>
      </c>
      <c r="L152" s="115" t="s">
        <v>75</v>
      </c>
      <c r="M152" s="316"/>
      <c r="N152" s="104"/>
      <c r="O152" s="104"/>
      <c r="P152" s="148" t="s">
        <v>2275</v>
      </c>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t="s">
        <v>1390</v>
      </c>
      <c r="BB152" s="104"/>
      <c r="BC152" s="104"/>
      <c r="BD152" s="104"/>
      <c r="BE152" s="104"/>
      <c r="BF152" s="104"/>
      <c r="BG152" s="104"/>
      <c r="BH152" s="104"/>
      <c r="BI152" s="104"/>
      <c r="BJ152" s="104"/>
      <c r="BK152" s="104"/>
      <c r="BL152" s="104"/>
      <c r="BM152" s="104"/>
      <c r="BN152" s="104"/>
      <c r="BO152" s="104"/>
      <c r="BP152" s="104"/>
      <c r="BQ152" s="104"/>
      <c r="BR152" s="104"/>
      <c r="BS152" s="104"/>
      <c r="BT152" s="104"/>
      <c r="BU152" s="104"/>
      <c r="BV152" s="104"/>
      <c r="BW152" s="104"/>
      <c r="BX152" s="104"/>
      <c r="BY152" s="104"/>
      <c r="BZ152" s="104"/>
      <c r="CA152" s="104"/>
      <c r="CB152" s="104"/>
      <c r="CC152" s="104"/>
      <c r="CD152" s="104"/>
      <c r="CE152" s="104"/>
      <c r="CF152" s="104"/>
      <c r="CG152" s="104"/>
      <c r="CH152" s="104"/>
      <c r="CI152" s="104"/>
      <c r="CJ152" s="104"/>
      <c r="CK152" s="104"/>
      <c r="CL152" s="104"/>
      <c r="CM152" s="104"/>
      <c r="CN152" s="104"/>
      <c r="CO152" s="104"/>
      <c r="CP152" s="104"/>
      <c r="CQ152" s="104"/>
      <c r="CR152" s="104"/>
      <c r="CS152" s="104"/>
      <c r="CT152" s="104"/>
      <c r="CU152" s="104"/>
      <c r="CV152" s="104"/>
      <c r="CW152" s="104"/>
      <c r="CX152" s="104"/>
      <c r="CY152" s="104"/>
      <c r="CZ152" s="104"/>
      <c r="DA152" s="104"/>
      <c r="DB152" s="104"/>
      <c r="DC152" s="104"/>
      <c r="DD152" s="104"/>
      <c r="DE152" s="104"/>
      <c r="DF152" s="104"/>
      <c r="DG152" s="104"/>
      <c r="DH152" s="104"/>
      <c r="DI152" s="104"/>
      <c r="DJ152" s="104"/>
      <c r="DK152" s="104"/>
      <c r="DL152" s="104"/>
      <c r="DM152" s="104"/>
      <c r="DN152" s="104"/>
      <c r="DO152" s="104"/>
      <c r="DP152" s="104"/>
      <c r="DQ152" s="104"/>
      <c r="DR152" s="104"/>
      <c r="DS152" s="104"/>
      <c r="DT152" s="104"/>
    </row>
    <row r="153" spans="1:124" s="22" customFormat="1" ht="225" x14ac:dyDescent="0.2">
      <c r="A153" s="237" t="s">
        <v>2277</v>
      </c>
      <c r="B153" s="209" t="s">
        <v>2276</v>
      </c>
      <c r="C153" s="209" t="s">
        <v>2278</v>
      </c>
      <c r="D153" s="60"/>
      <c r="E153" s="237" t="s">
        <v>2279</v>
      </c>
      <c r="F153" s="238" t="s">
        <v>2280</v>
      </c>
      <c r="G153" s="209" t="s">
        <v>2281</v>
      </c>
      <c r="H153" s="230" t="s">
        <v>113</v>
      </c>
      <c r="I153" s="209"/>
      <c r="J153" s="209" t="s">
        <v>2282</v>
      </c>
      <c r="K153" s="209"/>
      <c r="L153" s="209" t="s">
        <v>2244</v>
      </c>
      <c r="M153" s="318"/>
      <c r="N153" s="239"/>
      <c r="O153" s="239"/>
      <c r="P153" s="201" t="s">
        <v>2283</v>
      </c>
      <c r="Q153" s="115" t="s">
        <v>130</v>
      </c>
      <c r="R153" s="148" t="s">
        <v>131</v>
      </c>
      <c r="S153" s="148" t="s">
        <v>132</v>
      </c>
      <c r="T153" s="133" t="s">
        <v>2629</v>
      </c>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231"/>
      <c r="BD153" s="104"/>
      <c r="BE153" s="104"/>
      <c r="BF153" s="104"/>
      <c r="BG153" s="104"/>
      <c r="BH153" s="104"/>
      <c r="BI153" s="104"/>
      <c r="BJ153" s="104"/>
      <c r="BK153" s="104"/>
      <c r="BL153" s="104"/>
      <c r="BM153" s="104"/>
      <c r="BN153" s="104"/>
      <c r="BO153" s="104"/>
      <c r="BP153" s="104"/>
      <c r="BQ153" s="104"/>
      <c r="BR153" s="104"/>
      <c r="BS153" s="104"/>
      <c r="BT153" s="104"/>
      <c r="BU153" s="104"/>
      <c r="BV153" s="104"/>
      <c r="BW153" s="104"/>
      <c r="BX153" s="104"/>
      <c r="BY153" s="104"/>
      <c r="BZ153" s="104"/>
      <c r="CA153" s="104"/>
      <c r="CB153" s="104"/>
      <c r="CC153" s="104"/>
      <c r="CD153" s="104"/>
      <c r="CE153" s="104"/>
      <c r="CF153" s="104"/>
      <c r="CG153" s="104"/>
      <c r="CH153" s="104"/>
      <c r="CI153" s="104"/>
      <c r="CJ153" s="104"/>
      <c r="CK153" s="104"/>
      <c r="CL153" s="104"/>
      <c r="CM153" s="104"/>
      <c r="CN153" s="104"/>
      <c r="CO153" s="104"/>
      <c r="CP153" s="104"/>
      <c r="CQ153" s="104"/>
      <c r="CR153" s="104"/>
      <c r="CS153" s="104"/>
      <c r="CT153" s="104"/>
      <c r="CU153" s="104"/>
      <c r="CV153" s="104"/>
      <c r="CW153" s="104"/>
      <c r="CX153" s="104"/>
      <c r="CY153" s="104"/>
      <c r="CZ153" s="104"/>
      <c r="DA153" s="104"/>
      <c r="DB153" s="104"/>
      <c r="DC153" s="104"/>
      <c r="DD153" s="104"/>
      <c r="DE153" s="104"/>
      <c r="DF153" s="104"/>
      <c r="DG153" s="104"/>
      <c r="DH153" s="104"/>
      <c r="DI153" s="104"/>
      <c r="DJ153" s="104"/>
      <c r="DK153" s="104"/>
      <c r="DL153" s="104"/>
      <c r="DM153" s="104"/>
      <c r="DN153" s="104"/>
      <c r="DO153" s="104"/>
      <c r="DP153" s="104"/>
      <c r="DQ153" s="104"/>
      <c r="DR153" s="104"/>
      <c r="DS153" s="104"/>
      <c r="DT153" s="104"/>
    </row>
    <row r="154" spans="1:124" s="22" customFormat="1" ht="225" x14ac:dyDescent="0.2">
      <c r="A154" s="229" t="s">
        <v>2288</v>
      </c>
      <c r="B154" s="115" t="s">
        <v>2287</v>
      </c>
      <c r="C154" s="115" t="s">
        <v>2289</v>
      </c>
      <c r="D154" s="163"/>
      <c r="E154" s="229" t="s">
        <v>2290</v>
      </c>
      <c r="F154" s="207" t="s">
        <v>2291</v>
      </c>
      <c r="G154" s="115" t="s">
        <v>2292</v>
      </c>
      <c r="H154" s="230" t="s">
        <v>113</v>
      </c>
      <c r="I154" s="115"/>
      <c r="J154" s="115" t="s">
        <v>2293</v>
      </c>
      <c r="K154" s="115" t="s">
        <v>2294</v>
      </c>
      <c r="L154" s="115" t="s">
        <v>75</v>
      </c>
      <c r="M154" s="316"/>
      <c r="N154" s="104"/>
      <c r="O154" s="104"/>
      <c r="P154" s="148" t="s">
        <v>2295</v>
      </c>
      <c r="Q154" s="163" t="s">
        <v>2296</v>
      </c>
      <c r="R154" s="263" t="s">
        <v>2297</v>
      </c>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C154" s="163"/>
      <c r="BD154" s="163"/>
      <c r="BE154" s="163"/>
      <c r="BF154" s="104"/>
      <c r="BG154" s="104"/>
      <c r="BH154" s="104"/>
      <c r="BI154" s="104"/>
      <c r="BJ154" s="104"/>
      <c r="BK154" s="104"/>
      <c r="BL154" s="104"/>
      <c r="BM154" s="104"/>
      <c r="BN154" s="104"/>
      <c r="BO154" s="104"/>
      <c r="BP154" s="104"/>
      <c r="BQ154" s="104"/>
      <c r="BR154" s="104"/>
      <c r="BS154" s="104"/>
      <c r="BT154" s="104"/>
      <c r="BU154" s="104"/>
      <c r="BV154" s="104"/>
      <c r="BW154" s="104"/>
      <c r="BX154" s="104"/>
      <c r="BY154" s="104"/>
      <c r="BZ154" s="104"/>
      <c r="CA154" s="104"/>
      <c r="CB154" s="104"/>
      <c r="CC154" s="104"/>
      <c r="CD154" s="104"/>
      <c r="CE154" s="104"/>
      <c r="CF154" s="104"/>
      <c r="CG154" s="104"/>
      <c r="CH154" s="104"/>
      <c r="CI154" s="104"/>
      <c r="CJ154" s="104"/>
      <c r="CK154" s="104"/>
      <c r="CL154" s="104"/>
      <c r="CM154" s="104"/>
      <c r="CN154" s="104"/>
      <c r="CO154" s="104"/>
      <c r="CP154" s="104"/>
      <c r="CQ154" s="104"/>
      <c r="CR154" s="104"/>
      <c r="CS154" s="104"/>
      <c r="CT154" s="104"/>
      <c r="CU154" s="104"/>
      <c r="CV154" s="104"/>
      <c r="CW154" s="104"/>
      <c r="CX154" s="104"/>
      <c r="CY154" s="104"/>
      <c r="CZ154" s="104"/>
      <c r="DA154" s="104"/>
      <c r="DB154" s="104"/>
      <c r="DC154" s="104"/>
      <c r="DD154" s="104"/>
      <c r="DE154" s="104"/>
      <c r="DF154" s="104"/>
      <c r="DG154" s="104"/>
      <c r="DH154" s="104"/>
      <c r="DI154" s="104"/>
      <c r="DJ154" s="104"/>
      <c r="DK154" s="104"/>
      <c r="DL154" s="104"/>
      <c r="DM154" s="104"/>
      <c r="DN154" s="104"/>
      <c r="DO154" s="104"/>
      <c r="DP154" s="104"/>
      <c r="DQ154" s="104"/>
      <c r="DR154" s="104"/>
      <c r="DS154" s="104"/>
      <c r="DT154" s="104"/>
    </row>
    <row r="155" spans="1:124" s="10" customFormat="1" ht="75" x14ac:dyDescent="0.2">
      <c r="A155" s="67" t="s">
        <v>2308</v>
      </c>
      <c r="B155" s="115" t="s">
        <v>2307</v>
      </c>
      <c r="C155" s="66" t="s">
        <v>228</v>
      </c>
      <c r="D155" s="104"/>
      <c r="E155" s="67" t="s">
        <v>230</v>
      </c>
      <c r="F155" s="132"/>
      <c r="G155" s="66"/>
      <c r="H155" s="69" t="s">
        <v>113</v>
      </c>
      <c r="I155" s="66"/>
      <c r="J155" s="66" t="s">
        <v>232</v>
      </c>
      <c r="K155" s="66"/>
      <c r="L155" s="66" t="s">
        <v>177</v>
      </c>
      <c r="M155" s="316"/>
      <c r="N155" s="71"/>
      <c r="O155" s="71"/>
      <c r="P155" s="103"/>
      <c r="Q155" s="98" t="s">
        <v>2310</v>
      </c>
      <c r="R155" s="137"/>
      <c r="S155" s="98" t="s">
        <v>2311</v>
      </c>
      <c r="T155" s="137"/>
      <c r="U155" s="98" t="s">
        <v>2312</v>
      </c>
      <c r="V155" s="77"/>
      <c r="W155" s="98" t="s">
        <v>2313</v>
      </c>
      <c r="X155" s="137"/>
      <c r="Y155" s="98" t="s">
        <v>2314</v>
      </c>
      <c r="Z155" s="71"/>
      <c r="AA155" s="75"/>
      <c r="AB155" s="75"/>
      <c r="AE155" s="71"/>
      <c r="AF155" s="71"/>
      <c r="AG155" s="75"/>
      <c r="AH155" s="75"/>
      <c r="AI155" s="71"/>
      <c r="AJ155" s="71"/>
      <c r="AK155" s="75"/>
      <c r="AL155" s="103"/>
      <c r="AM155" s="103"/>
      <c r="AN155" s="103"/>
      <c r="AO155" s="103"/>
      <c r="AP155" s="103"/>
      <c r="AQ155" s="103"/>
      <c r="AR155" s="103"/>
      <c r="AS155" s="103"/>
      <c r="AT155" s="103"/>
      <c r="AU155" s="103"/>
      <c r="AV155" s="103"/>
      <c r="AW155" s="103"/>
      <c r="AX155" s="103"/>
      <c r="AY155" s="103"/>
      <c r="AZ155" s="103"/>
      <c r="BV155" s="75"/>
      <c r="BW155" s="71"/>
      <c r="BX155" s="71"/>
      <c r="BY155" s="76"/>
      <c r="BZ155" s="76"/>
      <c r="CA155" s="71"/>
      <c r="CB155" s="71"/>
      <c r="CC155" s="75"/>
      <c r="CD155" s="75"/>
      <c r="CE155" s="75"/>
      <c r="CF155" s="75"/>
      <c r="CG155" s="75"/>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row>
    <row r="156" spans="1:124" s="10" customFormat="1" ht="180" x14ac:dyDescent="0.2">
      <c r="A156" s="67" t="s">
        <v>2316</v>
      </c>
      <c r="B156" s="115" t="s">
        <v>2315</v>
      </c>
      <c r="C156" s="66" t="s">
        <v>2317</v>
      </c>
      <c r="D156" s="60"/>
      <c r="E156" s="67" t="s">
        <v>2318</v>
      </c>
      <c r="F156" s="68"/>
      <c r="G156" s="66" t="s">
        <v>2319</v>
      </c>
      <c r="H156" s="69" t="s">
        <v>113</v>
      </c>
      <c r="I156" s="66"/>
      <c r="J156" s="66" t="s">
        <v>2320</v>
      </c>
      <c r="K156" s="66"/>
      <c r="L156" s="66" t="s">
        <v>277</v>
      </c>
      <c r="M156" s="316" t="s">
        <v>2321</v>
      </c>
      <c r="N156" s="71"/>
      <c r="O156" s="71"/>
      <c r="P156" s="82"/>
      <c r="Q156" s="82" t="s">
        <v>1005</v>
      </c>
      <c r="R156" s="83" t="s">
        <v>1006</v>
      </c>
      <c r="S156" s="82" t="s">
        <v>1011</v>
      </c>
      <c r="T156" s="83" t="s">
        <v>1012</v>
      </c>
      <c r="U156" s="98" t="s">
        <v>2322</v>
      </c>
      <c r="V156" s="137"/>
      <c r="W156" s="98" t="s">
        <v>2323</v>
      </c>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H156" s="71"/>
      <c r="BI156" s="75"/>
      <c r="BJ156" s="75"/>
      <c r="BK156" s="71"/>
      <c r="BL156" s="71"/>
      <c r="BM156" s="75"/>
      <c r="BN156" s="75"/>
      <c r="BO156" s="71"/>
      <c r="BP156" s="71"/>
      <c r="BQ156" s="75"/>
      <c r="BR156" s="75"/>
      <c r="BS156" s="71"/>
      <c r="BT156" s="71"/>
      <c r="BU156" s="75"/>
      <c r="BV156" s="75"/>
      <c r="BW156" s="71"/>
      <c r="BX156" s="71"/>
      <c r="BY156" s="76"/>
      <c r="BZ156" s="76"/>
      <c r="CA156" s="71"/>
      <c r="CB156" s="71"/>
      <c r="CC156" s="75"/>
      <c r="CD156" s="75"/>
      <c r="CE156" s="75"/>
      <c r="CF156" s="75"/>
      <c r="CG156" s="75"/>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row>
    <row r="157" spans="1:124" s="22" customFormat="1" ht="60" x14ac:dyDescent="0.2">
      <c r="A157" s="229" t="s">
        <v>2325</v>
      </c>
      <c r="B157" s="115" t="s">
        <v>2324</v>
      </c>
      <c r="C157" s="115" t="s">
        <v>811</v>
      </c>
      <c r="D157" s="104"/>
      <c r="E157" s="229" t="s">
        <v>2326</v>
      </c>
      <c r="F157" s="207" t="s">
        <v>2327</v>
      </c>
      <c r="G157" s="115"/>
      <c r="H157" s="230" t="s">
        <v>113</v>
      </c>
      <c r="I157" s="115"/>
      <c r="J157" s="115" t="s">
        <v>2328</v>
      </c>
      <c r="K157" s="115" t="s">
        <v>2329</v>
      </c>
      <c r="L157" s="115" t="s">
        <v>75</v>
      </c>
      <c r="M157" s="316"/>
      <c r="N157" s="104"/>
      <c r="O157" s="104"/>
      <c r="P157" s="148" t="s">
        <v>2330</v>
      </c>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33"/>
      <c r="BB157" s="104"/>
      <c r="BC157" s="104"/>
      <c r="BD157" s="104"/>
      <c r="BE157" s="104"/>
      <c r="BF157" s="104"/>
      <c r="BG157" s="104"/>
      <c r="BH157" s="104"/>
      <c r="BI157" s="104"/>
      <c r="BJ157" s="104"/>
      <c r="BK157" s="104"/>
      <c r="BL157" s="104"/>
      <c r="BM157" s="104"/>
      <c r="BN157" s="104"/>
      <c r="BO157" s="104"/>
      <c r="BP157" s="104"/>
      <c r="BQ157" s="104"/>
      <c r="BR157" s="104"/>
      <c r="BS157" s="104"/>
      <c r="BT157" s="104"/>
      <c r="BU157" s="104"/>
      <c r="BV157" s="104"/>
      <c r="BW157" s="104"/>
      <c r="BX157" s="104"/>
      <c r="BY157" s="104"/>
      <c r="BZ157" s="104"/>
      <c r="CA157" s="104"/>
      <c r="CB157" s="104"/>
      <c r="CC157" s="104"/>
      <c r="CD157" s="104"/>
      <c r="CE157" s="104"/>
      <c r="CF157" s="104"/>
      <c r="CG157" s="104"/>
      <c r="CH157" s="104"/>
      <c r="CI157" s="104"/>
      <c r="CJ157" s="104"/>
      <c r="CK157" s="104"/>
      <c r="CL157" s="104"/>
      <c r="CM157" s="104"/>
      <c r="CN157" s="104"/>
      <c r="CO157" s="104"/>
      <c r="CP157" s="104"/>
      <c r="CQ157" s="104"/>
      <c r="CR157" s="104"/>
      <c r="CS157" s="104"/>
      <c r="CT157" s="104"/>
      <c r="CU157" s="104"/>
      <c r="CV157" s="104"/>
      <c r="CW157" s="104"/>
      <c r="CX157" s="104"/>
      <c r="CY157" s="104"/>
      <c r="CZ157" s="104"/>
      <c r="DA157" s="104"/>
      <c r="DB157" s="104"/>
      <c r="DC157" s="104"/>
      <c r="DD157" s="104"/>
      <c r="DE157" s="104"/>
      <c r="DF157" s="104"/>
      <c r="DG157" s="104"/>
      <c r="DH157" s="104"/>
      <c r="DI157" s="104"/>
      <c r="DJ157" s="104"/>
      <c r="DK157" s="104"/>
      <c r="DL157" s="104"/>
      <c r="DM157" s="104"/>
      <c r="DN157" s="104"/>
      <c r="DO157" s="104"/>
      <c r="DP157" s="104"/>
      <c r="DQ157" s="104"/>
      <c r="DR157" s="104"/>
      <c r="DS157" s="104"/>
      <c r="DT157" s="104"/>
    </row>
    <row r="158" spans="1:124" s="22" customFormat="1" ht="75" x14ac:dyDescent="0.2">
      <c r="A158" s="229" t="s">
        <v>2333</v>
      </c>
      <c r="B158" s="115" t="s">
        <v>2332</v>
      </c>
      <c r="C158" s="115" t="s">
        <v>2334</v>
      </c>
      <c r="D158" s="60"/>
      <c r="E158" s="305" t="s">
        <v>2335</v>
      </c>
      <c r="F158" s="236"/>
      <c r="G158" s="115"/>
      <c r="H158" s="230" t="s">
        <v>113</v>
      </c>
      <c r="I158" s="115"/>
      <c r="J158" s="115" t="s">
        <v>2336</v>
      </c>
      <c r="K158" s="115"/>
      <c r="L158" s="115" t="s">
        <v>2337</v>
      </c>
      <c r="M158" s="316"/>
      <c r="N158" s="104"/>
      <c r="O158" s="104"/>
      <c r="P158" s="60"/>
      <c r="Q158" s="60" t="s">
        <v>2630</v>
      </c>
      <c r="R158" s="60"/>
      <c r="S158" s="133" t="s">
        <v>2339</v>
      </c>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231"/>
      <c r="BD158" s="104"/>
      <c r="BE158" s="104"/>
      <c r="BF158" s="104"/>
      <c r="BG158" s="104"/>
      <c r="BH158" s="104"/>
      <c r="BI158" s="104"/>
      <c r="BJ158" s="104"/>
      <c r="BK158" s="104"/>
      <c r="BL158" s="104"/>
      <c r="BM158" s="104"/>
      <c r="BN158" s="104"/>
      <c r="BO158" s="104"/>
      <c r="BP158" s="104"/>
      <c r="BQ158" s="104"/>
      <c r="BR158" s="104"/>
      <c r="BS158" s="104"/>
      <c r="BT158" s="104"/>
      <c r="BU158" s="104"/>
      <c r="BV158" s="104"/>
      <c r="BW158" s="104"/>
      <c r="BX158" s="104"/>
      <c r="BY158" s="104"/>
      <c r="BZ158" s="104"/>
      <c r="CA158" s="104"/>
      <c r="CB158" s="104"/>
      <c r="CC158" s="104"/>
      <c r="CD158" s="104"/>
      <c r="CE158" s="104"/>
      <c r="CF158" s="104"/>
      <c r="CG158" s="104"/>
      <c r="CH158" s="104"/>
      <c r="CI158" s="104"/>
      <c r="CJ158" s="104"/>
      <c r="CK158" s="104"/>
      <c r="CL158" s="104"/>
      <c r="CM158" s="104"/>
      <c r="CN158" s="104"/>
      <c r="CO158" s="104"/>
      <c r="CP158" s="104"/>
      <c r="CQ158" s="104"/>
      <c r="CR158" s="104"/>
      <c r="CS158" s="104"/>
      <c r="CT158" s="104"/>
      <c r="CU158" s="104"/>
      <c r="CV158" s="104"/>
      <c r="CW158" s="104"/>
      <c r="CX158" s="104"/>
      <c r="CY158" s="104"/>
      <c r="CZ158" s="104"/>
      <c r="DA158" s="104"/>
      <c r="DB158" s="104"/>
      <c r="DC158" s="104"/>
      <c r="DD158" s="104"/>
      <c r="DE158" s="104"/>
      <c r="DF158" s="104"/>
      <c r="DG158" s="104"/>
      <c r="DH158" s="104"/>
      <c r="DI158" s="104"/>
      <c r="DJ158" s="104"/>
      <c r="DK158" s="104"/>
      <c r="DL158" s="104"/>
      <c r="DM158" s="104"/>
      <c r="DN158" s="104"/>
      <c r="DO158" s="104"/>
      <c r="DP158" s="104"/>
      <c r="DQ158" s="104"/>
      <c r="DR158" s="104"/>
      <c r="DS158" s="104"/>
      <c r="DT158" s="104"/>
    </row>
    <row r="159" spans="1:124" s="22" customFormat="1" ht="120" x14ac:dyDescent="0.2">
      <c r="A159" s="229" t="s">
        <v>2341</v>
      </c>
      <c r="B159" s="115" t="s">
        <v>2340</v>
      </c>
      <c r="C159" s="115" t="s">
        <v>2342</v>
      </c>
      <c r="D159" s="104"/>
      <c r="E159" s="229" t="s">
        <v>2343</v>
      </c>
      <c r="F159" s="207" t="s">
        <v>2344</v>
      </c>
      <c r="G159" s="115" t="s">
        <v>2345</v>
      </c>
      <c r="H159" s="230" t="s">
        <v>113</v>
      </c>
      <c r="I159" s="115"/>
      <c r="J159" s="115" t="s">
        <v>1935</v>
      </c>
      <c r="K159" s="115"/>
      <c r="L159" s="115" t="s">
        <v>177</v>
      </c>
      <c r="M159" s="316"/>
      <c r="N159" s="104"/>
      <c r="O159" s="104"/>
      <c r="P159" s="104"/>
      <c r="Q159" s="104"/>
      <c r="R159" s="104"/>
      <c r="S159" s="104"/>
      <c r="T159" s="104"/>
      <c r="U159" s="104"/>
      <c r="V159" s="104"/>
      <c r="W159" s="104"/>
      <c r="X159" s="104"/>
      <c r="Y159" s="104"/>
      <c r="Z159" s="104"/>
      <c r="AA159" s="104"/>
      <c r="AB159" s="104"/>
      <c r="AC159" s="104"/>
      <c r="AD159" s="104"/>
      <c r="AE159" s="104"/>
      <c r="AF159" s="104"/>
      <c r="AG159" s="104"/>
      <c r="AH159" s="104"/>
      <c r="AI159" s="104"/>
      <c r="AJ159" s="104"/>
      <c r="AK159" s="104"/>
      <c r="AL159" s="104"/>
      <c r="AM159" s="104"/>
      <c r="AN159" s="104"/>
      <c r="AO159" s="104"/>
      <c r="AP159" s="104"/>
      <c r="AQ159" s="104"/>
      <c r="AR159" s="104"/>
      <c r="AS159" s="104"/>
      <c r="AT159" s="104"/>
      <c r="AU159" s="104"/>
      <c r="AV159" s="104"/>
      <c r="AW159" s="104"/>
      <c r="AX159" s="104"/>
      <c r="AY159" s="104"/>
      <c r="AZ159" s="104"/>
      <c r="BA159" s="133"/>
      <c r="BB159" s="104"/>
      <c r="BC159" s="133"/>
      <c r="BD159" s="235"/>
      <c r="BE159" s="104"/>
      <c r="BF159" s="104"/>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104"/>
      <c r="CI159" s="104"/>
      <c r="CJ159" s="104"/>
      <c r="CK159" s="104"/>
      <c r="CL159" s="104"/>
      <c r="CM159" s="104"/>
      <c r="CN159" s="104"/>
      <c r="CO159" s="104"/>
      <c r="CP159" s="104"/>
      <c r="CQ159" s="104"/>
      <c r="CR159" s="104"/>
      <c r="CS159" s="104"/>
      <c r="CT159" s="104"/>
      <c r="CU159" s="104"/>
      <c r="CV159" s="104"/>
      <c r="CW159" s="104"/>
      <c r="CX159" s="104"/>
      <c r="CY159" s="104"/>
      <c r="CZ159" s="104"/>
      <c r="DA159" s="104"/>
      <c r="DB159" s="104"/>
      <c r="DC159" s="104"/>
      <c r="DD159" s="104"/>
      <c r="DE159" s="104"/>
      <c r="DF159" s="104"/>
      <c r="DG159" s="104"/>
      <c r="DH159" s="104"/>
      <c r="DI159" s="104"/>
      <c r="DJ159" s="104"/>
      <c r="DK159" s="104"/>
      <c r="DL159" s="104"/>
      <c r="DM159" s="104"/>
      <c r="DN159" s="104"/>
      <c r="DO159" s="104"/>
      <c r="DP159" s="104"/>
      <c r="DQ159" s="104"/>
      <c r="DR159" s="104"/>
      <c r="DS159" s="104"/>
      <c r="DT159" s="104"/>
    </row>
    <row r="160" spans="1:124" s="22" customFormat="1" ht="390" x14ac:dyDescent="0.2">
      <c r="A160" s="228" t="s">
        <v>2349</v>
      </c>
      <c r="B160" s="112" t="s">
        <v>2348</v>
      </c>
      <c r="C160" s="112" t="s">
        <v>236</v>
      </c>
      <c r="D160" s="112" t="s">
        <v>2356</v>
      </c>
      <c r="E160" s="228" t="s">
        <v>2350</v>
      </c>
      <c r="F160" s="208" t="s">
        <v>1798</v>
      </c>
      <c r="G160" s="112"/>
      <c r="H160" s="230" t="s">
        <v>113</v>
      </c>
      <c r="I160" s="112"/>
      <c r="J160" s="112" t="s">
        <v>2351</v>
      </c>
      <c r="K160" s="112"/>
      <c r="L160" s="112" t="s">
        <v>1788</v>
      </c>
      <c r="M160" s="317" t="s">
        <v>2352</v>
      </c>
      <c r="N160" s="201"/>
      <c r="O160" s="201"/>
      <c r="P160" s="60"/>
      <c r="Q160" s="112" t="s">
        <v>2353</v>
      </c>
      <c r="R160" s="112" t="s">
        <v>2354</v>
      </c>
      <c r="S160" s="112" t="s">
        <v>2355</v>
      </c>
      <c r="T160" s="60" t="s">
        <v>2357</v>
      </c>
      <c r="U160" s="231" t="s">
        <v>1897</v>
      </c>
      <c r="V160" s="60" t="s">
        <v>2358</v>
      </c>
      <c r="W160" s="231" t="s">
        <v>2128</v>
      </c>
      <c r="X160" s="60" t="s">
        <v>2359</v>
      </c>
      <c r="Y160" s="231" t="s">
        <v>2360</v>
      </c>
      <c r="Z160" s="60" t="s">
        <v>2361</v>
      </c>
      <c r="AA160" s="231" t="s">
        <v>2130</v>
      </c>
      <c r="AB160" s="133" t="s">
        <v>2362</v>
      </c>
      <c r="AC160" s="201"/>
      <c r="AD160" s="181" t="s">
        <v>2363</v>
      </c>
      <c r="AE160" s="232" t="s">
        <v>87</v>
      </c>
      <c r="AF160" s="201"/>
      <c r="AG160" s="201"/>
      <c r="AH160" s="201"/>
      <c r="AI160" s="201"/>
      <c r="AJ160" s="201"/>
      <c r="AK160" s="60"/>
      <c r="AL160" s="60"/>
      <c r="AM160" s="60"/>
      <c r="AN160" s="60"/>
      <c r="AO160" s="60"/>
      <c r="AP160" s="60"/>
      <c r="AQ160" s="60"/>
      <c r="AR160" s="60"/>
      <c r="AS160" s="60"/>
      <c r="AT160" s="60"/>
      <c r="AU160" s="60"/>
      <c r="AV160" s="60"/>
      <c r="AW160" s="60"/>
      <c r="AX160" s="60"/>
      <c r="AY160" s="60"/>
      <c r="AZ160" s="60"/>
      <c r="BR160" s="201"/>
      <c r="BS160" s="201"/>
      <c r="BT160" s="201"/>
      <c r="BU160" s="201"/>
      <c r="BV160" s="201"/>
      <c r="BW160" s="201"/>
      <c r="BX160" s="201"/>
      <c r="BY160" s="201"/>
      <c r="BZ160" s="201"/>
      <c r="CA160" s="201"/>
      <c r="CB160" s="201"/>
      <c r="CC160" s="201"/>
      <c r="CD160" s="201"/>
      <c r="CE160" s="201"/>
      <c r="CF160" s="201"/>
      <c r="CG160" s="201"/>
      <c r="CH160" s="201"/>
      <c r="CI160" s="201"/>
      <c r="CJ160" s="201"/>
      <c r="CK160" s="201"/>
      <c r="CL160" s="201"/>
      <c r="CM160" s="201"/>
      <c r="CN160" s="201"/>
      <c r="CO160" s="201"/>
      <c r="CP160" s="201"/>
      <c r="CQ160" s="201"/>
      <c r="CR160" s="201"/>
      <c r="CS160" s="201"/>
      <c r="CT160" s="201"/>
      <c r="CU160" s="201"/>
      <c r="CV160" s="201"/>
      <c r="CW160" s="201"/>
      <c r="CX160" s="201"/>
      <c r="CY160" s="201"/>
      <c r="CZ160" s="201"/>
      <c r="DA160" s="201"/>
      <c r="DB160" s="201"/>
      <c r="DC160" s="201"/>
      <c r="DD160" s="201"/>
      <c r="DE160" s="201"/>
      <c r="DF160" s="201"/>
      <c r="DG160" s="201"/>
      <c r="DH160" s="201"/>
      <c r="DI160" s="201"/>
      <c r="DJ160" s="201"/>
      <c r="DK160" s="201"/>
      <c r="DL160" s="201"/>
      <c r="DM160" s="201"/>
      <c r="DN160" s="201"/>
      <c r="DO160" s="201"/>
      <c r="DP160" s="201"/>
      <c r="DQ160" s="201"/>
      <c r="DR160" s="201"/>
      <c r="DS160" s="201"/>
      <c r="DT160" s="201"/>
    </row>
    <row r="161" spans="1:124" s="22" customFormat="1" ht="120" x14ac:dyDescent="0.2">
      <c r="A161" s="229" t="s">
        <v>2364</v>
      </c>
      <c r="B161" s="304" t="s">
        <v>2276</v>
      </c>
      <c r="C161" s="115" t="s">
        <v>2365</v>
      </c>
      <c r="D161" s="60"/>
      <c r="E161" s="229" t="s">
        <v>941</v>
      </c>
      <c r="F161" s="207" t="s">
        <v>2366</v>
      </c>
      <c r="G161" s="115" t="s">
        <v>2367</v>
      </c>
      <c r="H161" s="264" t="s">
        <v>2368</v>
      </c>
      <c r="I161" s="115"/>
      <c r="J161" s="115" t="s">
        <v>220</v>
      </c>
      <c r="K161" s="115" t="s">
        <v>221</v>
      </c>
      <c r="L161" s="115" t="s">
        <v>75</v>
      </c>
      <c r="M161" s="316"/>
      <c r="N161" s="104"/>
      <c r="O161" s="104"/>
      <c r="P161" s="60"/>
      <c r="Q161" s="60" t="s">
        <v>2369</v>
      </c>
      <c r="R161" s="231" t="s">
        <v>2370</v>
      </c>
      <c r="S161" s="133" t="s">
        <v>2371</v>
      </c>
      <c r="T161" s="208"/>
      <c r="U161" s="133" t="s">
        <v>2372</v>
      </c>
      <c r="V161" s="208"/>
      <c r="W161" s="133" t="s">
        <v>2373</v>
      </c>
      <c r="X161" s="104"/>
      <c r="Y161" s="163" t="s">
        <v>2374</v>
      </c>
      <c r="Z161" s="263" t="s">
        <v>87</v>
      </c>
      <c r="AA161" s="104"/>
      <c r="AB161" s="104"/>
      <c r="AC161" s="104"/>
      <c r="AD161" s="104"/>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O161" s="104"/>
      <c r="BP161" s="104"/>
      <c r="BQ161" s="104"/>
      <c r="BR161" s="104"/>
      <c r="BS161" s="104"/>
      <c r="BT161" s="104"/>
      <c r="BU161" s="104"/>
      <c r="BV161" s="104"/>
      <c r="BW161" s="104"/>
      <c r="BX161" s="104"/>
      <c r="BY161" s="104"/>
      <c r="BZ161" s="104"/>
      <c r="CA161" s="104"/>
      <c r="CB161" s="104"/>
      <c r="CC161" s="104"/>
      <c r="CD161" s="104"/>
      <c r="CE161" s="104"/>
      <c r="CF161" s="104"/>
      <c r="CG161" s="104"/>
      <c r="CH161" s="104"/>
      <c r="CI161" s="104"/>
      <c r="CJ161" s="104"/>
      <c r="CK161" s="104"/>
      <c r="CL161" s="104"/>
      <c r="CM161" s="104"/>
      <c r="CN161" s="104"/>
      <c r="CO161" s="104"/>
      <c r="CP161" s="104"/>
      <c r="CQ161" s="104"/>
      <c r="CR161" s="104"/>
      <c r="CS161" s="104"/>
      <c r="CT161" s="104"/>
      <c r="CU161" s="104"/>
      <c r="CV161" s="104"/>
      <c r="CW161" s="104"/>
      <c r="CX161" s="104"/>
      <c r="CY161" s="104"/>
      <c r="CZ161" s="104"/>
      <c r="DA161" s="104"/>
      <c r="DB161" s="104"/>
      <c r="DC161" s="104"/>
      <c r="DD161" s="104"/>
      <c r="DE161" s="104"/>
      <c r="DF161" s="104"/>
      <c r="DG161" s="104"/>
      <c r="DH161" s="104"/>
      <c r="DI161" s="104"/>
      <c r="DJ161" s="104"/>
      <c r="DK161" s="104"/>
      <c r="DL161" s="104"/>
      <c r="DM161" s="104"/>
      <c r="DN161" s="104"/>
      <c r="DO161" s="104"/>
      <c r="DP161" s="104"/>
      <c r="DQ161" s="104"/>
      <c r="DR161" s="104"/>
      <c r="DS161" s="104"/>
      <c r="DT161" s="104"/>
    </row>
    <row r="162" spans="1:124" s="22" customFormat="1" ht="105" x14ac:dyDescent="0.2">
      <c r="A162" s="229" t="s">
        <v>2376</v>
      </c>
      <c r="B162" s="115" t="s">
        <v>2375</v>
      </c>
      <c r="C162" s="115" t="s">
        <v>2377</v>
      </c>
      <c r="D162" s="104"/>
      <c r="E162" s="229" t="s">
        <v>2378</v>
      </c>
      <c r="F162" s="207" t="s">
        <v>2379</v>
      </c>
      <c r="G162" s="104"/>
      <c r="H162" s="230" t="s">
        <v>113</v>
      </c>
      <c r="I162" s="115"/>
      <c r="J162" s="115" t="s">
        <v>2380</v>
      </c>
      <c r="K162" s="115"/>
      <c r="L162" s="115" t="s">
        <v>177</v>
      </c>
      <c r="M162" s="115"/>
      <c r="N162" s="104"/>
      <c r="O162" s="104"/>
      <c r="P162" s="104"/>
      <c r="Q162" s="133" t="s">
        <v>2381</v>
      </c>
      <c r="R162" s="104"/>
      <c r="S162" s="133" t="s">
        <v>2382</v>
      </c>
      <c r="T162" s="104"/>
      <c r="U162" s="107" t="s">
        <v>2383</v>
      </c>
      <c r="V162" s="283" t="s">
        <v>2384</v>
      </c>
      <c r="W162" s="104"/>
      <c r="X162" s="104"/>
      <c r="Y162" s="104"/>
      <c r="Z162" s="104"/>
      <c r="AA162" s="104"/>
      <c r="AB162" s="104"/>
      <c r="AC162" s="104"/>
      <c r="AD162" s="104"/>
      <c r="AE162" s="104"/>
      <c r="AF162" s="104"/>
      <c r="AG162" s="104"/>
      <c r="AH162" s="104"/>
      <c r="AI162" s="104"/>
      <c r="AJ162" s="104"/>
      <c r="AK162" s="104"/>
      <c r="AL162" s="104"/>
      <c r="AM162" s="104"/>
      <c r="AN162" s="104"/>
      <c r="AO162" s="104"/>
      <c r="AP162" s="104"/>
      <c r="AQ162" s="104"/>
      <c r="AR162" s="104"/>
      <c r="AS162" s="104"/>
      <c r="AT162" s="104"/>
      <c r="AU162" s="104"/>
      <c r="AV162" s="104"/>
      <c r="AW162" s="104"/>
      <c r="AX162" s="104"/>
      <c r="AY162" s="104"/>
      <c r="AZ162" s="104"/>
      <c r="BG162" s="104"/>
      <c r="BH162" s="104"/>
      <c r="BI162" s="104"/>
      <c r="BJ162" s="104"/>
      <c r="BK162" s="104"/>
      <c r="BL162" s="104"/>
      <c r="BM162" s="104"/>
      <c r="BN162" s="104"/>
      <c r="BO162" s="104"/>
      <c r="BP162" s="104"/>
      <c r="BQ162" s="104"/>
      <c r="BR162" s="104"/>
      <c r="BS162" s="104"/>
      <c r="BT162" s="104"/>
      <c r="BU162" s="104"/>
      <c r="BV162" s="104"/>
      <c r="BW162" s="104"/>
      <c r="BX162" s="104"/>
      <c r="BY162" s="104"/>
      <c r="BZ162" s="104"/>
      <c r="CA162" s="104"/>
      <c r="CB162" s="104"/>
      <c r="CC162" s="104"/>
      <c r="CD162" s="104"/>
      <c r="CE162" s="104"/>
      <c r="CF162" s="104"/>
      <c r="CG162" s="104"/>
      <c r="CH162" s="104"/>
      <c r="CI162" s="104"/>
      <c r="CJ162" s="104"/>
      <c r="CK162" s="104"/>
      <c r="CL162" s="104"/>
      <c r="CM162" s="104"/>
      <c r="CN162" s="104"/>
      <c r="CO162" s="104"/>
      <c r="CP162" s="104"/>
      <c r="CQ162" s="104"/>
      <c r="CR162" s="104"/>
      <c r="CS162" s="104"/>
      <c r="CT162" s="104"/>
      <c r="CU162" s="104"/>
      <c r="CV162" s="104"/>
      <c r="CW162" s="104"/>
      <c r="CX162" s="104"/>
      <c r="CY162" s="104"/>
      <c r="CZ162" s="104"/>
      <c r="DA162" s="104"/>
      <c r="DB162" s="104"/>
      <c r="DC162" s="104"/>
      <c r="DD162" s="104"/>
      <c r="DE162" s="104"/>
      <c r="DF162" s="104"/>
      <c r="DG162" s="104"/>
      <c r="DH162" s="104"/>
      <c r="DI162" s="104"/>
      <c r="DJ162" s="104"/>
      <c r="DK162" s="104"/>
      <c r="DL162" s="104"/>
      <c r="DM162" s="104"/>
      <c r="DN162" s="104"/>
      <c r="DO162" s="104"/>
      <c r="DP162" s="104"/>
      <c r="DQ162" s="104"/>
      <c r="DR162" s="104"/>
      <c r="DS162" s="104"/>
      <c r="DT162" s="104"/>
    </row>
    <row r="163" spans="1:124" s="22" customFormat="1" ht="45" x14ac:dyDescent="0.2">
      <c r="A163" s="229" t="s">
        <v>2385</v>
      </c>
      <c r="B163" s="115" t="s">
        <v>839</v>
      </c>
      <c r="C163" s="115" t="s">
        <v>2386</v>
      </c>
      <c r="D163" s="104"/>
      <c r="E163" s="229" t="s">
        <v>2387</v>
      </c>
      <c r="F163" s="236"/>
      <c r="G163" s="115"/>
      <c r="H163" s="230" t="s">
        <v>113</v>
      </c>
      <c r="I163" s="115"/>
      <c r="J163" s="115" t="s">
        <v>1924</v>
      </c>
      <c r="K163" s="115" t="s">
        <v>128</v>
      </c>
      <c r="L163" s="115" t="s">
        <v>75</v>
      </c>
      <c r="M163" s="316" t="s">
        <v>2388</v>
      </c>
      <c r="N163" s="104" t="s">
        <v>117</v>
      </c>
      <c r="O163" s="104"/>
      <c r="P163" s="104"/>
      <c r="Q163" s="133" t="s">
        <v>2389</v>
      </c>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c r="AP163" s="104"/>
      <c r="AQ163" s="104"/>
      <c r="AR163" s="104"/>
      <c r="AS163" s="104"/>
      <c r="AT163" s="104"/>
      <c r="AU163" s="104"/>
      <c r="AV163" s="104"/>
      <c r="AW163" s="104"/>
      <c r="AX163" s="104"/>
      <c r="AY163" s="104"/>
      <c r="AZ163" s="104"/>
      <c r="BA163" s="104"/>
      <c r="BC163" s="104"/>
      <c r="BD163" s="104"/>
      <c r="BE163" s="104"/>
      <c r="BF163" s="104"/>
      <c r="BG163" s="104"/>
      <c r="BH163" s="104"/>
      <c r="BI163" s="104"/>
      <c r="BJ163" s="104"/>
      <c r="BK163" s="104"/>
      <c r="BL163" s="104"/>
      <c r="BM163" s="104"/>
      <c r="BN163" s="104"/>
      <c r="BO163" s="104"/>
      <c r="BP163" s="104"/>
      <c r="BQ163" s="104"/>
      <c r="BR163" s="104"/>
      <c r="BS163" s="104"/>
      <c r="BT163" s="104"/>
      <c r="BU163" s="104"/>
      <c r="BV163" s="104"/>
      <c r="BW163" s="104"/>
      <c r="BX163" s="104"/>
      <c r="BY163" s="104"/>
      <c r="BZ163" s="104"/>
      <c r="CA163" s="104"/>
      <c r="CB163" s="104"/>
      <c r="CC163" s="104"/>
      <c r="CD163" s="104"/>
      <c r="CE163" s="104"/>
      <c r="CF163" s="104"/>
      <c r="CG163" s="104"/>
      <c r="CH163" s="104"/>
      <c r="CI163" s="104"/>
      <c r="CJ163" s="104"/>
      <c r="CK163" s="104"/>
      <c r="CL163" s="104"/>
      <c r="CM163" s="104"/>
      <c r="CN163" s="104"/>
      <c r="CO163" s="104"/>
      <c r="CP163" s="104"/>
      <c r="CQ163" s="104"/>
      <c r="CR163" s="104"/>
      <c r="CS163" s="104"/>
      <c r="CT163" s="104"/>
      <c r="CU163" s="104"/>
      <c r="CV163" s="104"/>
      <c r="CW163" s="104"/>
      <c r="CX163" s="104"/>
      <c r="CY163" s="104"/>
      <c r="CZ163" s="104"/>
      <c r="DA163" s="104"/>
      <c r="DB163" s="104"/>
      <c r="DC163" s="104"/>
      <c r="DD163" s="104"/>
      <c r="DE163" s="104"/>
      <c r="DF163" s="104"/>
      <c r="DG163" s="104"/>
      <c r="DH163" s="104"/>
      <c r="DI163" s="104"/>
      <c r="DJ163" s="104"/>
      <c r="DK163" s="104"/>
      <c r="DL163" s="104"/>
      <c r="DM163" s="104"/>
      <c r="DN163" s="104"/>
      <c r="DO163" s="104"/>
      <c r="DP163" s="104"/>
      <c r="DQ163" s="104"/>
      <c r="DR163" s="104"/>
      <c r="DS163" s="104"/>
      <c r="DT163" s="104"/>
    </row>
    <row r="164" spans="1:124" s="22" customFormat="1" ht="75" x14ac:dyDescent="0.2">
      <c r="A164" s="229" t="s">
        <v>2391</v>
      </c>
      <c r="B164" s="115" t="s">
        <v>2390</v>
      </c>
      <c r="C164" s="115" t="s">
        <v>2392</v>
      </c>
      <c r="D164" s="104"/>
      <c r="E164" s="229" t="s">
        <v>2393</v>
      </c>
      <c r="F164" s="207" t="s">
        <v>2394</v>
      </c>
      <c r="G164" s="104"/>
      <c r="H164" s="230" t="s">
        <v>113</v>
      </c>
      <c r="I164" s="115" t="s">
        <v>2395</v>
      </c>
      <c r="J164" s="115" t="s">
        <v>891</v>
      </c>
      <c r="K164" s="115" t="s">
        <v>128</v>
      </c>
      <c r="L164" s="115" t="s">
        <v>75</v>
      </c>
      <c r="M164" s="316"/>
      <c r="N164" s="104"/>
      <c r="O164" s="104"/>
      <c r="P164" s="104"/>
      <c r="Q164" s="133" t="s">
        <v>2396</v>
      </c>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4"/>
      <c r="AY164" s="104"/>
      <c r="AZ164" s="104"/>
      <c r="BA164" s="104"/>
      <c r="BC164" s="104"/>
      <c r="BD164" s="104"/>
      <c r="BE164" s="104"/>
      <c r="BF164" s="104"/>
      <c r="BG164" s="104"/>
      <c r="BH164" s="104"/>
      <c r="BI164" s="104"/>
      <c r="BJ164" s="104"/>
      <c r="BK164" s="104"/>
      <c r="BL164" s="104"/>
      <c r="BM164" s="104"/>
      <c r="BN164" s="104"/>
      <c r="BO164" s="104"/>
      <c r="BP164" s="104"/>
      <c r="BQ164" s="104"/>
      <c r="BR164" s="104"/>
      <c r="BS164" s="104"/>
      <c r="BT164" s="104"/>
      <c r="BU164" s="104"/>
      <c r="BV164" s="104"/>
      <c r="BW164" s="104"/>
      <c r="BX164" s="104"/>
      <c r="BY164" s="104"/>
      <c r="BZ164" s="104"/>
      <c r="CA164" s="104"/>
      <c r="CB164" s="104"/>
      <c r="CC164" s="104"/>
      <c r="CD164" s="104"/>
      <c r="CE164" s="104"/>
      <c r="CF164" s="104"/>
      <c r="CG164" s="104"/>
      <c r="CH164" s="104"/>
      <c r="CI164" s="104"/>
      <c r="CJ164" s="104"/>
      <c r="CK164" s="104"/>
      <c r="CL164" s="104"/>
      <c r="CM164" s="104"/>
      <c r="CN164" s="104"/>
      <c r="CO164" s="104"/>
      <c r="CP164" s="104"/>
      <c r="CQ164" s="104"/>
      <c r="CR164" s="104"/>
      <c r="CS164" s="104"/>
      <c r="CT164" s="104"/>
      <c r="CU164" s="104"/>
      <c r="CV164" s="104"/>
      <c r="CW164" s="104"/>
      <c r="CX164" s="104"/>
      <c r="CY164" s="104"/>
      <c r="CZ164" s="104"/>
      <c r="DA164" s="104"/>
      <c r="DB164" s="104"/>
      <c r="DC164" s="104"/>
      <c r="DD164" s="104"/>
      <c r="DE164" s="104"/>
      <c r="DF164" s="104"/>
      <c r="DG164" s="104"/>
      <c r="DH164" s="104"/>
      <c r="DI164" s="104"/>
      <c r="DJ164" s="104"/>
      <c r="DK164" s="104"/>
      <c r="DL164" s="104"/>
      <c r="DM164" s="104"/>
      <c r="DN164" s="104"/>
      <c r="DO164" s="104"/>
      <c r="DP164" s="104"/>
      <c r="DQ164" s="104"/>
      <c r="DR164" s="104"/>
      <c r="DS164" s="104"/>
      <c r="DT164" s="104"/>
    </row>
    <row r="165" spans="1:124" s="22" customFormat="1" ht="409" x14ac:dyDescent="0.2">
      <c r="A165" s="228" t="s">
        <v>2408</v>
      </c>
      <c r="B165" s="354" t="s">
        <v>2407</v>
      </c>
      <c r="C165" s="112" t="s">
        <v>2409</v>
      </c>
      <c r="D165" s="60"/>
      <c r="E165" s="228" t="s">
        <v>401</v>
      </c>
      <c r="F165" s="208" t="s">
        <v>402</v>
      </c>
      <c r="G165" s="112" t="s">
        <v>403</v>
      </c>
      <c r="H165" s="281">
        <v>2005</v>
      </c>
      <c r="I165" s="112"/>
      <c r="J165" s="112" t="s">
        <v>404</v>
      </c>
      <c r="K165" s="112" t="s">
        <v>405</v>
      </c>
      <c r="L165" s="112" t="s">
        <v>75</v>
      </c>
      <c r="M165" s="317"/>
      <c r="N165" s="201"/>
      <c r="O165" s="201"/>
      <c r="P165" s="60"/>
      <c r="Q165" s="60" t="s">
        <v>2410</v>
      </c>
      <c r="R165" s="231" t="s">
        <v>2411</v>
      </c>
      <c r="S165" s="60" t="s">
        <v>2412</v>
      </c>
      <c r="T165" s="231" t="s">
        <v>2413</v>
      </c>
      <c r="U165" s="60" t="s">
        <v>2414</v>
      </c>
      <c r="V165" s="231" t="s">
        <v>2415</v>
      </c>
      <c r="W165" s="60" t="s">
        <v>2416</v>
      </c>
      <c r="X165" s="231" t="s">
        <v>2417</v>
      </c>
      <c r="Y165" s="60" t="s">
        <v>2418</v>
      </c>
      <c r="Z165" s="231" t="s">
        <v>2419</v>
      </c>
      <c r="AA165" s="60" t="s">
        <v>2420</v>
      </c>
      <c r="AB165" s="231" t="s">
        <v>2421</v>
      </c>
      <c r="AC165" s="60" t="s">
        <v>2422</v>
      </c>
      <c r="AD165" s="231" t="s">
        <v>2423</v>
      </c>
      <c r="AE165" s="60" t="s">
        <v>2424</v>
      </c>
      <c r="AF165" s="231" t="s">
        <v>2425</v>
      </c>
      <c r="AG165" s="60" t="s">
        <v>2426</v>
      </c>
      <c r="AH165" s="231" t="s">
        <v>2427</v>
      </c>
      <c r="AI165" s="60" t="s">
        <v>2428</v>
      </c>
      <c r="AJ165" s="231" t="s">
        <v>2429</v>
      </c>
      <c r="AK165" s="60" t="s">
        <v>2430</v>
      </c>
      <c r="AL165" s="231" t="s">
        <v>2431</v>
      </c>
      <c r="AM165" s="60" t="s">
        <v>2432</v>
      </c>
      <c r="AN165" s="231" t="s">
        <v>2433</v>
      </c>
      <c r="AO165" s="60" t="s">
        <v>2432</v>
      </c>
      <c r="AP165" s="231" t="s">
        <v>2434</v>
      </c>
      <c r="AQ165" s="60" t="s">
        <v>2435</v>
      </c>
      <c r="AR165" s="231" t="s">
        <v>2436</v>
      </c>
      <c r="AS165" s="133" t="s">
        <v>2441</v>
      </c>
      <c r="AT165" s="133" t="s">
        <v>2442</v>
      </c>
      <c r="AU165" s="201"/>
      <c r="AV165" s="181" t="s">
        <v>2443</v>
      </c>
      <c r="AW165" s="232" t="s">
        <v>87</v>
      </c>
      <c r="AX165" s="112"/>
      <c r="BC165" s="201"/>
      <c r="BD165" s="201"/>
      <c r="BE165" s="201"/>
      <c r="BF165" s="201"/>
      <c r="BG165" s="201"/>
      <c r="BH165" s="201"/>
      <c r="BI165" s="201"/>
      <c r="BJ165" s="201"/>
      <c r="BK165" s="201"/>
      <c r="BL165" s="201"/>
      <c r="BM165" s="201"/>
      <c r="BN165" s="201"/>
      <c r="BO165" s="201"/>
      <c r="BP165" s="201"/>
      <c r="BQ165" s="201"/>
      <c r="BR165" s="201"/>
      <c r="BS165" s="201"/>
      <c r="BT165" s="201"/>
      <c r="BU165" s="201"/>
      <c r="BV165" s="201"/>
      <c r="DG165" s="201"/>
      <c r="DH165" s="201"/>
      <c r="DI165" s="201"/>
      <c r="DJ165" s="201"/>
      <c r="DK165" s="201"/>
      <c r="DL165" s="201"/>
      <c r="DM165" s="201"/>
      <c r="DN165" s="201"/>
      <c r="DO165" s="201"/>
      <c r="DP165" s="201"/>
      <c r="DQ165" s="201"/>
      <c r="DR165" s="201"/>
      <c r="DS165" s="201"/>
      <c r="DT165" s="201"/>
    </row>
    <row r="166" spans="1:124" s="22" customFormat="1" ht="90" x14ac:dyDescent="0.2">
      <c r="A166" s="229" t="s">
        <v>2445</v>
      </c>
      <c r="B166" s="115" t="s">
        <v>2444</v>
      </c>
      <c r="C166" s="115" t="s">
        <v>2446</v>
      </c>
      <c r="D166" s="104"/>
      <c r="E166" s="229" t="s">
        <v>2447</v>
      </c>
      <c r="F166" s="236"/>
      <c r="G166" s="115"/>
      <c r="H166" s="230" t="s">
        <v>113</v>
      </c>
      <c r="I166" s="115"/>
      <c r="J166" s="115" t="s">
        <v>95</v>
      </c>
      <c r="K166" s="115" t="s">
        <v>96</v>
      </c>
      <c r="L166" s="115" t="s">
        <v>75</v>
      </c>
      <c r="M166" s="316" t="s">
        <v>2448</v>
      </c>
      <c r="N166" s="104"/>
      <c r="O166" s="104"/>
      <c r="P166" s="104"/>
      <c r="Q166" s="191" t="s">
        <v>1390</v>
      </c>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91"/>
      <c r="BB166" s="104"/>
      <c r="BC166" s="104"/>
      <c r="BD166" s="104"/>
      <c r="BE166" s="104"/>
      <c r="BF166" s="104"/>
      <c r="BG166" s="104"/>
      <c r="BH166" s="104"/>
      <c r="BI166" s="104"/>
      <c r="BJ166" s="104"/>
      <c r="BK166" s="104"/>
      <c r="BL166" s="104"/>
      <c r="BM166" s="104"/>
      <c r="BN166" s="104"/>
      <c r="BO166" s="104"/>
      <c r="BP166" s="104"/>
      <c r="BQ166" s="104"/>
      <c r="BR166" s="104"/>
      <c r="BS166" s="104"/>
      <c r="BT166" s="104"/>
      <c r="BU166" s="104"/>
      <c r="BV166" s="104"/>
      <c r="BW166" s="104"/>
      <c r="BX166" s="104"/>
      <c r="BY166" s="104"/>
      <c r="BZ166" s="104"/>
      <c r="CA166" s="104"/>
      <c r="CB166" s="104"/>
      <c r="CC166" s="104"/>
      <c r="CD166" s="104"/>
      <c r="CE166" s="104"/>
      <c r="CF166" s="104"/>
      <c r="CG166" s="104"/>
      <c r="CH166" s="104"/>
      <c r="CI166" s="104"/>
      <c r="CJ166" s="104"/>
      <c r="CK166" s="104"/>
      <c r="CL166" s="104"/>
      <c r="CM166" s="104"/>
      <c r="CN166" s="104"/>
      <c r="CO166" s="104"/>
      <c r="CP166" s="104"/>
      <c r="CQ166" s="104"/>
      <c r="CR166" s="104"/>
      <c r="CS166" s="104"/>
      <c r="CT166" s="104"/>
      <c r="CU166" s="104"/>
      <c r="CV166" s="104"/>
      <c r="CW166" s="104"/>
      <c r="CX166" s="104"/>
      <c r="CY166" s="104"/>
      <c r="CZ166" s="104"/>
      <c r="DA166" s="104"/>
      <c r="DB166" s="104"/>
      <c r="DC166" s="104"/>
      <c r="DD166" s="104"/>
      <c r="DE166" s="104"/>
      <c r="DF166" s="104"/>
      <c r="DG166" s="104"/>
      <c r="DH166" s="104"/>
      <c r="DI166" s="104"/>
      <c r="DJ166" s="104"/>
      <c r="DK166" s="104"/>
      <c r="DL166" s="104"/>
      <c r="DM166" s="104"/>
      <c r="DN166" s="104"/>
      <c r="DO166" s="104"/>
      <c r="DP166" s="104"/>
      <c r="DQ166" s="104"/>
      <c r="DR166" s="104"/>
      <c r="DS166" s="104"/>
      <c r="DT166" s="104"/>
    </row>
    <row r="167" spans="1:124" s="22" customFormat="1" ht="150" x14ac:dyDescent="0.2">
      <c r="A167" s="229" t="s">
        <v>2450</v>
      </c>
      <c r="B167" s="115" t="s">
        <v>2449</v>
      </c>
      <c r="C167" s="115" t="s">
        <v>2451</v>
      </c>
      <c r="D167" s="60"/>
      <c r="E167" s="229" t="s">
        <v>2452</v>
      </c>
      <c r="F167" s="207" t="s">
        <v>2453</v>
      </c>
      <c r="G167" s="115" t="s">
        <v>2454</v>
      </c>
      <c r="H167" s="230" t="s">
        <v>113</v>
      </c>
      <c r="I167" s="115"/>
      <c r="J167" s="115" t="s">
        <v>1610</v>
      </c>
      <c r="K167" s="115"/>
      <c r="L167" s="115" t="s">
        <v>1611</v>
      </c>
      <c r="M167" s="316"/>
      <c r="N167" s="104"/>
      <c r="O167" s="104"/>
      <c r="P167" s="60"/>
      <c r="Q167" s="60" t="s">
        <v>2455</v>
      </c>
      <c r="R167" s="231" t="s">
        <v>2456</v>
      </c>
      <c r="S167" s="133" t="s">
        <v>2631</v>
      </c>
      <c r="T167" s="112"/>
      <c r="U167" s="133" t="s">
        <v>2458</v>
      </c>
      <c r="V167" s="112"/>
      <c r="W167" s="60"/>
      <c r="X167" s="60"/>
      <c r="Y167" s="60"/>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G167" s="133" t="s">
        <v>2459</v>
      </c>
      <c r="BH167" s="104"/>
      <c r="BI167" s="104"/>
      <c r="BJ167" s="104"/>
      <c r="BK167" s="104"/>
      <c r="BL167" s="104"/>
      <c r="BM167" s="104"/>
      <c r="BN167" s="104"/>
      <c r="BO167" s="104"/>
      <c r="BP167" s="104"/>
      <c r="BQ167" s="104"/>
      <c r="BR167" s="104"/>
      <c r="BS167" s="104"/>
      <c r="BT167" s="104"/>
      <c r="BU167" s="104"/>
      <c r="BV167" s="104"/>
      <c r="BW167" s="104"/>
      <c r="BX167" s="104"/>
      <c r="BY167" s="104"/>
      <c r="BZ167" s="104"/>
      <c r="CA167" s="104"/>
      <c r="CB167" s="104"/>
      <c r="CC167" s="104"/>
      <c r="CD167" s="104"/>
      <c r="CE167" s="104"/>
      <c r="CF167" s="104"/>
      <c r="CG167" s="104"/>
      <c r="CH167" s="104"/>
      <c r="CI167" s="104"/>
      <c r="CJ167" s="104"/>
      <c r="CK167" s="104"/>
      <c r="CL167" s="104"/>
      <c r="CM167" s="104"/>
      <c r="CN167" s="104"/>
      <c r="CO167" s="104"/>
      <c r="CP167" s="104"/>
      <c r="CQ167" s="104"/>
      <c r="CR167" s="104"/>
      <c r="CS167" s="104"/>
      <c r="CT167" s="104"/>
      <c r="CU167" s="104"/>
      <c r="CV167" s="104"/>
      <c r="CW167" s="104"/>
      <c r="CX167" s="104"/>
      <c r="CY167" s="104"/>
      <c r="CZ167" s="104"/>
      <c r="DA167" s="104"/>
      <c r="DB167" s="104"/>
      <c r="DC167" s="104"/>
      <c r="DD167" s="104"/>
      <c r="DE167" s="104"/>
      <c r="DF167" s="104"/>
      <c r="DG167" s="104"/>
      <c r="DH167" s="104"/>
      <c r="DI167" s="104"/>
      <c r="DJ167" s="104"/>
      <c r="DK167" s="104"/>
      <c r="DL167" s="104"/>
      <c r="DM167" s="104"/>
      <c r="DN167" s="104"/>
      <c r="DO167" s="104"/>
      <c r="DP167" s="104"/>
      <c r="DQ167" s="104"/>
      <c r="DR167" s="104"/>
      <c r="DS167" s="104"/>
      <c r="DT167" s="104"/>
    </row>
    <row r="168" spans="1:124" s="22" customFormat="1" ht="45" x14ac:dyDescent="0.2">
      <c r="A168" s="229" t="s">
        <v>2461</v>
      </c>
      <c r="B168" s="115" t="s">
        <v>2460</v>
      </c>
      <c r="C168" s="115" t="s">
        <v>2462</v>
      </c>
      <c r="D168" s="104"/>
      <c r="E168" s="229" t="s">
        <v>110</v>
      </c>
      <c r="F168" s="207" t="s">
        <v>111</v>
      </c>
      <c r="G168" s="115"/>
      <c r="H168" s="230" t="s">
        <v>113</v>
      </c>
      <c r="I168" s="115"/>
      <c r="J168" s="115" t="s">
        <v>114</v>
      </c>
      <c r="K168" s="115" t="s">
        <v>115</v>
      </c>
      <c r="L168" s="115" t="s">
        <v>75</v>
      </c>
      <c r="M168" s="316"/>
      <c r="N168" s="104"/>
      <c r="O168" s="104"/>
      <c r="P168" s="104"/>
      <c r="Q168" s="191"/>
      <c r="R168" s="104"/>
      <c r="S168" s="104"/>
      <c r="T168" s="104"/>
      <c r="U168" s="104"/>
      <c r="V168" s="104"/>
      <c r="W168" s="104"/>
      <c r="X168" s="104"/>
      <c r="Y168" s="104"/>
      <c r="Z168" s="104"/>
      <c r="AA168" s="104"/>
      <c r="AB168" s="104"/>
      <c r="AC168" s="104"/>
      <c r="AD168" s="104"/>
      <c r="AE168" s="104"/>
      <c r="AF168" s="104"/>
      <c r="AG168" s="104"/>
      <c r="AH168" s="104"/>
      <c r="AI168" s="104"/>
      <c r="AJ168" s="104"/>
      <c r="AK168" s="104"/>
      <c r="AL168" s="104"/>
      <c r="AM168" s="104"/>
      <c r="AN168" s="104"/>
      <c r="AO168" s="104"/>
      <c r="AP168" s="104"/>
      <c r="AQ168" s="104"/>
      <c r="AR168" s="104"/>
      <c r="AS168" s="104"/>
      <c r="AT168" s="104"/>
      <c r="AU168" s="104"/>
      <c r="AV168" s="104"/>
      <c r="AW168" s="104"/>
      <c r="AX168" s="104"/>
      <c r="AY168" s="104"/>
      <c r="AZ168" s="104"/>
      <c r="BA168" s="191"/>
      <c r="BB168" s="104"/>
      <c r="BC168" s="104"/>
      <c r="BD168" s="104"/>
      <c r="BE168" s="104"/>
      <c r="BF168" s="104"/>
      <c r="BG168" s="104"/>
      <c r="BH168" s="104"/>
      <c r="BI168" s="104"/>
      <c r="BJ168" s="104"/>
      <c r="BK168" s="104"/>
      <c r="BL168" s="104"/>
      <c r="BM168" s="104"/>
      <c r="BN168" s="104"/>
      <c r="BO168" s="104"/>
      <c r="BP168" s="104"/>
      <c r="BQ168" s="104"/>
      <c r="BR168" s="104"/>
      <c r="BS168" s="104"/>
      <c r="BT168" s="104"/>
      <c r="BU168" s="104"/>
      <c r="BV168" s="104"/>
      <c r="BW168" s="104"/>
      <c r="BX168" s="104"/>
      <c r="BY168" s="104"/>
      <c r="BZ168" s="104"/>
      <c r="CA168" s="104"/>
      <c r="CB168" s="104"/>
      <c r="CC168" s="104"/>
      <c r="CD168" s="104"/>
      <c r="CE168" s="104"/>
      <c r="CF168" s="104"/>
      <c r="CG168" s="104"/>
      <c r="CH168" s="104"/>
      <c r="CI168" s="104"/>
      <c r="CJ168" s="104"/>
      <c r="CK168" s="104"/>
      <c r="CL168" s="104"/>
      <c r="CM168" s="104"/>
      <c r="CN168" s="104"/>
      <c r="CO168" s="104"/>
      <c r="CP168" s="104"/>
      <c r="CQ168" s="104"/>
      <c r="CR168" s="104"/>
      <c r="CS168" s="104"/>
      <c r="CT168" s="104"/>
      <c r="CU168" s="104"/>
      <c r="CV168" s="104"/>
      <c r="CW168" s="104"/>
      <c r="CX168" s="104"/>
      <c r="CY168" s="104"/>
      <c r="CZ168" s="104"/>
      <c r="DA168" s="104"/>
      <c r="DB168" s="104"/>
      <c r="DC168" s="104"/>
      <c r="DD168" s="104"/>
      <c r="DE168" s="104"/>
      <c r="DF168" s="104"/>
      <c r="DG168" s="104"/>
      <c r="DH168" s="104"/>
      <c r="DI168" s="104"/>
      <c r="DJ168" s="104"/>
      <c r="DK168" s="104"/>
      <c r="DL168" s="104"/>
      <c r="DM168" s="104"/>
      <c r="DN168" s="104"/>
      <c r="DO168" s="104"/>
      <c r="DP168" s="104"/>
      <c r="DQ168" s="104"/>
      <c r="DR168" s="104"/>
      <c r="DS168" s="104"/>
      <c r="DT168" s="104"/>
    </row>
    <row r="169" spans="1:124" s="22" customFormat="1" ht="45" x14ac:dyDescent="0.2">
      <c r="A169" s="229" t="s">
        <v>2464</v>
      </c>
      <c r="B169" s="115" t="s">
        <v>2463</v>
      </c>
      <c r="C169" s="115" t="s">
        <v>2465</v>
      </c>
      <c r="D169" s="104"/>
      <c r="E169" s="229" t="s">
        <v>2466</v>
      </c>
      <c r="F169" s="207" t="s">
        <v>322</v>
      </c>
      <c r="G169" s="115" t="s">
        <v>2107</v>
      </c>
      <c r="H169" s="230" t="s">
        <v>113</v>
      </c>
      <c r="I169" s="115"/>
      <c r="J169" s="115" t="s">
        <v>324</v>
      </c>
      <c r="K169" s="115" t="s">
        <v>325</v>
      </c>
      <c r="L169" s="115" t="s">
        <v>75</v>
      </c>
      <c r="M169" s="316"/>
      <c r="N169" s="104"/>
      <c r="O169" s="104"/>
      <c r="P169" s="104"/>
      <c r="Q169" s="191"/>
      <c r="R169" s="104"/>
      <c r="S169" s="104"/>
      <c r="T169" s="104"/>
      <c r="U169" s="104"/>
      <c r="V169" s="104"/>
      <c r="W169" s="104"/>
      <c r="X169" s="104"/>
      <c r="Y169" s="104"/>
      <c r="Z169" s="104"/>
      <c r="AA169" s="104"/>
      <c r="AB169" s="104"/>
      <c r="AC169" s="104"/>
      <c r="AD169" s="104"/>
      <c r="AE169" s="104"/>
      <c r="AF169" s="104"/>
      <c r="AG169" s="104"/>
      <c r="AH169" s="104"/>
      <c r="AI169" s="104"/>
      <c r="AJ169" s="104"/>
      <c r="AK169" s="104"/>
      <c r="AL169" s="104"/>
      <c r="AM169" s="104"/>
      <c r="AN169" s="104"/>
      <c r="AO169" s="104"/>
      <c r="AP169" s="104"/>
      <c r="AQ169" s="104"/>
      <c r="AR169" s="104"/>
      <c r="AS169" s="104"/>
      <c r="AT169" s="104"/>
      <c r="AU169" s="104"/>
      <c r="AV169" s="104"/>
      <c r="AW169" s="104"/>
      <c r="AX169" s="104"/>
      <c r="AY169" s="104"/>
      <c r="AZ169" s="104"/>
      <c r="BA169" s="191"/>
      <c r="BB169" s="104"/>
      <c r="BC169" s="104"/>
      <c r="BD169" s="104"/>
      <c r="BE169" s="104"/>
      <c r="BF169" s="104"/>
      <c r="BG169" s="104"/>
      <c r="BH169" s="104"/>
      <c r="BI169" s="104"/>
      <c r="BJ169" s="104"/>
      <c r="BK169" s="104"/>
      <c r="BL169" s="104"/>
      <c r="BM169" s="104"/>
      <c r="BN169" s="104"/>
      <c r="BO169" s="104"/>
      <c r="BP169" s="104"/>
      <c r="BQ169" s="104"/>
      <c r="BR169" s="104"/>
      <c r="BS169" s="104"/>
      <c r="BT169" s="104"/>
      <c r="BU169" s="104"/>
      <c r="BV169" s="104"/>
      <c r="BW169" s="104"/>
      <c r="BX169" s="104"/>
      <c r="BY169" s="104"/>
      <c r="BZ169" s="104"/>
      <c r="CA169" s="104"/>
      <c r="CB169" s="104"/>
      <c r="CC169" s="104"/>
      <c r="CD169" s="104"/>
      <c r="CE169" s="104"/>
      <c r="CF169" s="104"/>
      <c r="CG169" s="104"/>
      <c r="CH169" s="104"/>
      <c r="CI169" s="104"/>
      <c r="CJ169" s="104"/>
      <c r="CK169" s="104"/>
      <c r="CL169" s="104"/>
      <c r="CM169" s="104"/>
      <c r="CN169" s="104"/>
      <c r="CO169" s="104"/>
      <c r="CP169" s="104"/>
      <c r="CQ169" s="104"/>
      <c r="CR169" s="104"/>
      <c r="CS169" s="104"/>
      <c r="CT169" s="104"/>
      <c r="CU169" s="104"/>
      <c r="CV169" s="104"/>
      <c r="CW169" s="104"/>
      <c r="CX169" s="104"/>
      <c r="CY169" s="104"/>
      <c r="CZ169" s="104"/>
      <c r="DA169" s="104"/>
      <c r="DB169" s="104"/>
      <c r="DC169" s="104"/>
      <c r="DD169" s="104"/>
      <c r="DE169" s="104"/>
      <c r="DF169" s="104"/>
      <c r="DG169" s="104"/>
      <c r="DH169" s="104"/>
      <c r="DI169" s="104"/>
      <c r="DJ169" s="104"/>
      <c r="DK169" s="104"/>
      <c r="DL169" s="104"/>
      <c r="DM169" s="104"/>
      <c r="DN169" s="104"/>
      <c r="DO169" s="104"/>
      <c r="DP169" s="104"/>
      <c r="DQ169" s="104"/>
      <c r="DR169" s="104"/>
      <c r="DS169" s="104"/>
      <c r="DT169" s="104"/>
    </row>
    <row r="170" spans="1:124" s="22" customFormat="1" ht="315" x14ac:dyDescent="0.2">
      <c r="A170" s="228" t="s">
        <v>2468</v>
      </c>
      <c r="B170" s="112" t="s">
        <v>2467</v>
      </c>
      <c r="C170" s="112" t="s">
        <v>2469</v>
      </c>
      <c r="D170" s="181"/>
      <c r="E170" s="228" t="s">
        <v>1982</v>
      </c>
      <c r="F170" s="208" t="s">
        <v>2470</v>
      </c>
      <c r="G170" s="112"/>
      <c r="H170" s="230" t="s">
        <v>113</v>
      </c>
      <c r="I170" s="112"/>
      <c r="J170" s="112" t="s">
        <v>1985</v>
      </c>
      <c r="K170" s="112" t="s">
        <v>1986</v>
      </c>
      <c r="L170" s="112" t="s">
        <v>75</v>
      </c>
      <c r="M170" s="317" t="s">
        <v>2471</v>
      </c>
      <c r="N170" s="201" t="s">
        <v>117</v>
      </c>
      <c r="O170" s="201"/>
      <c r="P170" s="112" t="s">
        <v>2475</v>
      </c>
      <c r="Q170" s="112" t="s">
        <v>2472</v>
      </c>
      <c r="R170" s="112" t="s">
        <v>2473</v>
      </c>
      <c r="S170" s="112" t="s">
        <v>2474</v>
      </c>
      <c r="T170" s="181" t="s">
        <v>2482</v>
      </c>
      <c r="U170" s="181" t="s">
        <v>2483</v>
      </c>
      <c r="V170" s="181"/>
      <c r="W170" s="181"/>
      <c r="X170" s="181"/>
      <c r="Y170" s="181"/>
      <c r="Z170" s="181"/>
      <c r="AA170" s="181"/>
      <c r="AB170" s="181"/>
      <c r="AC170" s="181"/>
      <c r="AD170" s="181"/>
      <c r="AE170" s="181"/>
      <c r="AF170" s="181"/>
      <c r="AG170" s="181"/>
      <c r="AH170" s="181"/>
      <c r="AI170" s="181"/>
      <c r="AJ170" s="181"/>
      <c r="AK170" s="181"/>
      <c r="AL170" s="181"/>
      <c r="AM170" s="181"/>
      <c r="AN170" s="181"/>
      <c r="AO170" s="181"/>
      <c r="AP170" s="181"/>
      <c r="AQ170" s="181"/>
      <c r="AR170" s="181"/>
      <c r="AS170" s="181"/>
      <c r="AT170" s="181"/>
      <c r="AU170" s="181"/>
      <c r="AV170" s="181"/>
      <c r="AW170" s="181"/>
      <c r="AX170" s="181"/>
      <c r="AY170" s="181"/>
      <c r="AZ170" s="181"/>
      <c r="BA170" s="181"/>
      <c r="BB170" s="181"/>
      <c r="BC170" s="181"/>
      <c r="BD170" s="232"/>
      <c r="BE170" s="181"/>
      <c r="BF170" s="181"/>
      <c r="BI170" s="181"/>
      <c r="BJ170" s="201"/>
      <c r="BK170" s="201"/>
      <c r="BL170" s="201"/>
      <c r="BM170" s="201"/>
      <c r="BN170" s="201"/>
      <c r="BO170" s="201"/>
      <c r="BP170" s="201"/>
      <c r="BQ170" s="201"/>
      <c r="BR170" s="201"/>
      <c r="BS170" s="201"/>
      <c r="BT170" s="201"/>
      <c r="BU170" s="201"/>
      <c r="BV170" s="201"/>
      <c r="BW170" s="201"/>
      <c r="BX170" s="201"/>
      <c r="BY170" s="201"/>
      <c r="BZ170" s="201"/>
      <c r="CA170" s="201"/>
      <c r="CB170" s="201"/>
      <c r="CC170" s="201"/>
      <c r="CD170" s="201"/>
      <c r="CE170" s="201"/>
      <c r="CF170" s="201"/>
      <c r="CG170" s="201"/>
      <c r="CH170" s="201"/>
      <c r="CI170" s="201"/>
      <c r="CJ170" s="201"/>
      <c r="CK170" s="201"/>
      <c r="CL170" s="201"/>
      <c r="CM170" s="201"/>
      <c r="CN170" s="201"/>
      <c r="CO170" s="201"/>
      <c r="CP170" s="201"/>
      <c r="CQ170" s="201"/>
      <c r="CR170" s="201"/>
      <c r="CS170" s="201"/>
      <c r="CT170" s="201"/>
      <c r="CU170" s="201"/>
      <c r="CV170" s="201"/>
      <c r="CW170" s="201"/>
      <c r="CX170" s="201"/>
      <c r="CY170" s="201"/>
      <c r="CZ170" s="201"/>
      <c r="DA170" s="201"/>
      <c r="DB170" s="201"/>
      <c r="DC170" s="201"/>
      <c r="DD170" s="201"/>
      <c r="DE170" s="201"/>
      <c r="DF170" s="201"/>
      <c r="DG170" s="201"/>
      <c r="DH170" s="201"/>
      <c r="DI170" s="201"/>
      <c r="DJ170" s="201"/>
      <c r="DK170" s="201"/>
      <c r="DL170" s="201"/>
      <c r="DM170" s="201"/>
      <c r="DN170" s="201"/>
      <c r="DO170" s="201"/>
      <c r="DP170" s="201"/>
      <c r="DQ170" s="201"/>
      <c r="DR170" s="201"/>
      <c r="DS170" s="201"/>
      <c r="DT170" s="201"/>
    </row>
    <row r="171" spans="1:124" s="299" customFormat="1" ht="409" x14ac:dyDescent="0.2">
      <c r="A171" s="293" t="s">
        <v>2485</v>
      </c>
      <c r="B171" s="294" t="s">
        <v>2484</v>
      </c>
      <c r="C171" s="294" t="s">
        <v>2486</v>
      </c>
      <c r="D171" s="295"/>
      <c r="E171" s="355" t="s">
        <v>192</v>
      </c>
      <c r="F171" s="296" t="s">
        <v>193</v>
      </c>
      <c r="G171" s="294" t="s">
        <v>2487</v>
      </c>
      <c r="H171" s="297" t="s">
        <v>113</v>
      </c>
      <c r="I171" s="294"/>
      <c r="J171" s="294" t="s">
        <v>196</v>
      </c>
      <c r="K171" s="294" t="s">
        <v>197</v>
      </c>
      <c r="L171" s="294" t="s">
        <v>75</v>
      </c>
      <c r="M171" s="323" t="s">
        <v>2488</v>
      </c>
      <c r="N171" s="295" t="s">
        <v>117</v>
      </c>
      <c r="O171" s="295"/>
      <c r="P171" s="294" t="s">
        <v>2489</v>
      </c>
      <c r="Q171" s="294" t="s">
        <v>2490</v>
      </c>
      <c r="R171" s="298" t="s">
        <v>87</v>
      </c>
      <c r="S171" s="294" t="s">
        <v>1483</v>
      </c>
      <c r="T171" s="298" t="s">
        <v>1484</v>
      </c>
      <c r="U171" s="294" t="s">
        <v>2491</v>
      </c>
      <c r="V171" s="294" t="s">
        <v>2492</v>
      </c>
      <c r="W171" s="294" t="s">
        <v>2493</v>
      </c>
      <c r="X171" s="298" t="s">
        <v>2494</v>
      </c>
      <c r="Y171" s="294" t="s">
        <v>1886</v>
      </c>
      <c r="Z171" s="298" t="s">
        <v>1887</v>
      </c>
      <c r="AA171" s="294"/>
      <c r="AB171" s="294"/>
      <c r="AC171" s="295"/>
      <c r="AD171" s="295"/>
      <c r="AE171" s="295"/>
      <c r="AF171" s="295"/>
      <c r="AG171" s="295"/>
      <c r="AH171" s="295"/>
      <c r="AI171" s="295"/>
      <c r="AJ171" s="295"/>
      <c r="AK171" s="295"/>
      <c r="AL171" s="295"/>
      <c r="AM171" s="295"/>
      <c r="AN171" s="295"/>
      <c r="AO171" s="295"/>
      <c r="AP171" s="295"/>
      <c r="AQ171" s="295"/>
      <c r="AR171" s="295"/>
      <c r="AS171" s="295"/>
      <c r="AT171" s="295"/>
      <c r="AU171" s="295"/>
      <c r="AV171" s="295"/>
      <c r="AW171" s="295"/>
      <c r="AX171" s="295"/>
      <c r="AY171" s="295"/>
      <c r="AZ171" s="295"/>
      <c r="BO171" s="295"/>
      <c r="BP171" s="295"/>
      <c r="BQ171" s="295"/>
      <c r="BR171" s="295"/>
      <c r="BS171" s="295"/>
      <c r="BT171" s="295"/>
      <c r="BU171" s="295"/>
      <c r="BV171" s="295"/>
      <c r="BW171" s="295"/>
      <c r="BX171" s="295"/>
      <c r="BY171" s="295"/>
      <c r="BZ171" s="295"/>
      <c r="CA171" s="295"/>
      <c r="CB171" s="295"/>
      <c r="CC171" s="295"/>
      <c r="CD171" s="295"/>
      <c r="CE171" s="295"/>
      <c r="CF171" s="295"/>
      <c r="CG171" s="295"/>
      <c r="CH171" s="295"/>
      <c r="CI171" s="295"/>
      <c r="CJ171" s="295"/>
      <c r="CK171" s="295"/>
      <c r="CL171" s="295"/>
      <c r="CM171" s="295"/>
      <c r="CN171" s="295"/>
      <c r="CO171" s="295"/>
      <c r="CP171" s="295"/>
      <c r="CQ171" s="295"/>
      <c r="CR171" s="295"/>
      <c r="CS171" s="295"/>
      <c r="CT171" s="295"/>
      <c r="CU171" s="295"/>
      <c r="CV171" s="295"/>
      <c r="CW171" s="295"/>
      <c r="CX171" s="295"/>
      <c r="CY171" s="295"/>
      <c r="CZ171" s="295"/>
      <c r="DA171" s="295"/>
      <c r="DB171" s="295"/>
      <c r="DC171" s="295"/>
      <c r="DD171" s="295"/>
      <c r="DE171" s="295"/>
      <c r="DF171" s="295"/>
      <c r="DG171" s="295"/>
      <c r="DH171" s="295"/>
      <c r="DI171" s="295"/>
      <c r="DJ171" s="295"/>
      <c r="DK171" s="295"/>
      <c r="DL171" s="295"/>
      <c r="DM171" s="295"/>
      <c r="DN171" s="295"/>
      <c r="DO171" s="295"/>
      <c r="DP171" s="295"/>
      <c r="DQ171" s="295"/>
      <c r="DR171" s="295"/>
      <c r="DS171" s="295"/>
      <c r="DT171" s="295"/>
    </row>
    <row r="172" spans="1:124" s="22" customFormat="1" ht="105" x14ac:dyDescent="0.2">
      <c r="A172" s="229" t="s">
        <v>2496</v>
      </c>
      <c r="B172" s="115" t="s">
        <v>2495</v>
      </c>
      <c r="C172" s="115" t="s">
        <v>2497</v>
      </c>
      <c r="D172" s="104"/>
      <c r="E172" s="229" t="s">
        <v>1639</v>
      </c>
      <c r="F172" s="207" t="s">
        <v>1639</v>
      </c>
      <c r="G172" s="115" t="s">
        <v>2498</v>
      </c>
      <c r="H172" s="230" t="s">
        <v>113</v>
      </c>
      <c r="I172" s="115"/>
      <c r="J172" s="115" t="s">
        <v>1641</v>
      </c>
      <c r="K172" s="115"/>
      <c r="L172" s="115" t="s">
        <v>1642</v>
      </c>
      <c r="M172" s="316"/>
      <c r="N172" s="104"/>
      <c r="O172" s="104"/>
      <c r="P172" s="104"/>
      <c r="Q172" s="133" t="s">
        <v>2500</v>
      </c>
      <c r="R172" s="112"/>
      <c r="S172" s="133" t="s">
        <v>2501</v>
      </c>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4"/>
      <c r="AY172" s="104"/>
      <c r="AZ172" s="104"/>
      <c r="BA172" s="133"/>
      <c r="BB172" s="112"/>
      <c r="BF172" s="104"/>
      <c r="BG172" s="107"/>
      <c r="BH172" s="235"/>
      <c r="BI172" s="133"/>
      <c r="BJ172" s="235"/>
      <c r="BK172" s="104"/>
      <c r="BL172" s="104"/>
      <c r="BM172" s="104"/>
      <c r="BN172" s="104"/>
      <c r="BO172" s="104"/>
      <c r="BP172" s="104"/>
      <c r="BQ172" s="104"/>
      <c r="BR172" s="104"/>
      <c r="BS172" s="104"/>
      <c r="BT172" s="104"/>
      <c r="BU172" s="104"/>
      <c r="BV172" s="104"/>
      <c r="BW172" s="104"/>
      <c r="BX172" s="104"/>
      <c r="BY172" s="104"/>
      <c r="BZ172" s="104"/>
      <c r="CA172" s="104"/>
      <c r="CB172" s="104"/>
      <c r="CC172" s="104"/>
      <c r="CD172" s="104"/>
      <c r="CE172" s="104"/>
      <c r="CF172" s="104"/>
      <c r="CG172" s="104"/>
      <c r="CH172" s="104"/>
      <c r="CI172" s="104"/>
      <c r="CJ172" s="104"/>
      <c r="CK172" s="104"/>
      <c r="CL172" s="104"/>
      <c r="CM172" s="104"/>
      <c r="CN172" s="104"/>
      <c r="CO172" s="104"/>
      <c r="CP172" s="104"/>
      <c r="CQ172" s="104"/>
      <c r="CR172" s="104"/>
      <c r="CS172" s="104"/>
      <c r="CT172" s="104"/>
      <c r="CU172" s="104"/>
      <c r="CV172" s="104"/>
      <c r="CW172" s="104"/>
      <c r="CX172" s="104"/>
      <c r="CY172" s="104"/>
      <c r="CZ172" s="104"/>
      <c r="DA172" s="104"/>
      <c r="DB172" s="104"/>
      <c r="DC172" s="104"/>
      <c r="DD172" s="104"/>
      <c r="DE172" s="104"/>
      <c r="DF172" s="104"/>
      <c r="DG172" s="104"/>
      <c r="DH172" s="104"/>
      <c r="DI172" s="104"/>
      <c r="DJ172" s="104"/>
      <c r="DK172" s="104"/>
      <c r="DL172" s="104"/>
      <c r="DM172" s="104"/>
      <c r="DN172" s="104"/>
      <c r="DO172" s="104"/>
      <c r="DP172" s="104"/>
      <c r="DQ172" s="104"/>
      <c r="DR172" s="104"/>
      <c r="DS172" s="104"/>
      <c r="DT172" s="104"/>
    </row>
    <row r="173" spans="1:124" s="22" customFormat="1" ht="120" x14ac:dyDescent="0.2">
      <c r="A173" s="229" t="s">
        <v>2505</v>
      </c>
      <c r="B173" s="115" t="s">
        <v>2504</v>
      </c>
      <c r="C173" s="115" t="s">
        <v>2506</v>
      </c>
      <c r="D173" s="104"/>
      <c r="E173" s="229" t="s">
        <v>2507</v>
      </c>
      <c r="F173" s="207"/>
      <c r="G173" s="115"/>
      <c r="H173" s="230" t="s">
        <v>113</v>
      </c>
      <c r="I173" s="115"/>
      <c r="J173" s="115" t="s">
        <v>2508</v>
      </c>
      <c r="K173" s="115"/>
      <c r="L173" s="115" t="s">
        <v>1085</v>
      </c>
      <c r="M173" s="356" t="s">
        <v>2509</v>
      </c>
      <c r="N173" s="104"/>
      <c r="O173" s="104"/>
      <c r="P173" s="104"/>
      <c r="Q173" s="163" t="s">
        <v>2510</v>
      </c>
      <c r="R173" s="263" t="s">
        <v>87</v>
      </c>
      <c r="S173" s="104"/>
      <c r="T173" s="104"/>
      <c r="U173" s="104"/>
      <c r="V173" s="104"/>
      <c r="W173" s="104"/>
      <c r="X173" s="104"/>
      <c r="Y173" s="104"/>
      <c r="Z173" s="104"/>
      <c r="AA173" s="104"/>
      <c r="AB173" s="104"/>
      <c r="AC173" s="104"/>
      <c r="AD173" s="104"/>
      <c r="AE173" s="104"/>
      <c r="AF173" s="104"/>
      <c r="AG173" s="104"/>
      <c r="AH173" s="104"/>
      <c r="AI173" s="104"/>
      <c r="AJ173" s="104"/>
      <c r="AK173" s="104"/>
      <c r="AL173" s="104"/>
      <c r="AM173" s="104"/>
      <c r="AN173" s="104"/>
      <c r="AO173" s="104"/>
      <c r="AP173" s="104"/>
      <c r="AQ173" s="104"/>
      <c r="AR173" s="104"/>
      <c r="AS173" s="104"/>
      <c r="AT173" s="104"/>
      <c r="AU173" s="104"/>
      <c r="AV173" s="104"/>
      <c r="AW173" s="104"/>
      <c r="AX173" s="104"/>
      <c r="AY173" s="104"/>
      <c r="AZ173" s="104"/>
      <c r="BC173" s="104"/>
      <c r="BD173" s="104"/>
      <c r="BE173" s="104"/>
      <c r="BF173" s="104"/>
      <c r="BG173" s="104"/>
      <c r="BH173" s="104"/>
      <c r="BI173" s="104"/>
      <c r="BJ173" s="104"/>
      <c r="BK173" s="104"/>
      <c r="BL173" s="104"/>
      <c r="BM173" s="104"/>
      <c r="BN173" s="104"/>
      <c r="BO173" s="104"/>
      <c r="BP173" s="104"/>
      <c r="BQ173" s="104"/>
      <c r="BR173" s="104"/>
      <c r="BS173" s="104"/>
      <c r="BT173" s="104"/>
      <c r="BU173" s="104"/>
      <c r="BV173" s="104"/>
      <c r="BW173" s="104"/>
      <c r="BX173" s="104"/>
      <c r="BY173" s="104"/>
      <c r="BZ173" s="104"/>
      <c r="CA173" s="104"/>
      <c r="CB173" s="104"/>
      <c r="CC173" s="104"/>
      <c r="CD173" s="104"/>
      <c r="CE173" s="104"/>
      <c r="CF173" s="104"/>
      <c r="CG173" s="104"/>
      <c r="CH173" s="104"/>
      <c r="CI173" s="104"/>
      <c r="CJ173" s="104"/>
      <c r="CK173" s="104"/>
      <c r="CL173" s="104"/>
      <c r="CM173" s="104"/>
      <c r="CN173" s="104"/>
      <c r="CO173" s="104"/>
      <c r="CP173" s="104"/>
      <c r="CQ173" s="104"/>
      <c r="CR173" s="104"/>
      <c r="CS173" s="104"/>
      <c r="CT173" s="104"/>
      <c r="CU173" s="104"/>
      <c r="CV173" s="104"/>
      <c r="CW173" s="104"/>
      <c r="CX173" s="104"/>
      <c r="CY173" s="104"/>
      <c r="CZ173" s="104"/>
      <c r="DA173" s="104"/>
      <c r="DB173" s="104"/>
      <c r="DC173" s="104"/>
      <c r="DD173" s="104"/>
      <c r="DE173" s="104"/>
      <c r="DF173" s="104"/>
      <c r="DG173" s="104"/>
      <c r="DH173" s="104"/>
      <c r="DI173" s="104"/>
      <c r="DJ173" s="104"/>
      <c r="DK173" s="104"/>
      <c r="DL173" s="104"/>
      <c r="DM173" s="104"/>
      <c r="DN173" s="104"/>
      <c r="DO173" s="104"/>
      <c r="DP173" s="104"/>
      <c r="DQ173" s="104"/>
      <c r="DR173" s="104"/>
      <c r="DS173" s="104"/>
      <c r="DT173" s="104"/>
    </row>
    <row r="174" spans="1:124" s="227" customFormat="1" ht="45" x14ac:dyDescent="0.2">
      <c r="A174" s="275" t="s">
        <v>2512</v>
      </c>
      <c r="B174" s="212" t="s">
        <v>2511</v>
      </c>
      <c r="C174" s="213" t="s">
        <v>2513</v>
      </c>
      <c r="D174" s="218"/>
      <c r="E174" s="214"/>
      <c r="F174" s="215" t="s">
        <v>402</v>
      </c>
      <c r="G174" s="213" t="s">
        <v>403</v>
      </c>
      <c r="H174" s="216" t="s">
        <v>113</v>
      </c>
      <c r="I174" s="213"/>
      <c r="J174" s="212" t="s">
        <v>404</v>
      </c>
      <c r="K174" s="212" t="s">
        <v>405</v>
      </c>
      <c r="L174" s="212" t="s">
        <v>75</v>
      </c>
      <c r="M174" s="316" t="s">
        <v>252</v>
      </c>
      <c r="N174" s="218"/>
      <c r="O174" s="218"/>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19"/>
      <c r="BA174" s="220"/>
      <c r="BB174" s="218"/>
      <c r="BC174" s="218"/>
      <c r="BD174" s="225"/>
      <c r="BE174" s="225"/>
      <c r="BF174" s="225"/>
      <c r="BG174" s="218"/>
      <c r="BH174" s="218"/>
      <c r="BI174" s="225"/>
      <c r="BJ174" s="225"/>
      <c r="BK174" s="218"/>
      <c r="BL174" s="218"/>
      <c r="BM174" s="225"/>
      <c r="BN174" s="225"/>
      <c r="BO174" s="218"/>
      <c r="BP174" s="218"/>
      <c r="BQ174" s="225"/>
      <c r="BR174" s="225"/>
      <c r="BS174" s="218"/>
      <c r="BT174" s="218"/>
      <c r="BU174" s="225"/>
      <c r="BV174" s="225"/>
      <c r="BW174" s="218"/>
      <c r="BX174" s="218"/>
      <c r="BY174" s="226"/>
      <c r="BZ174" s="226"/>
      <c r="CA174" s="218"/>
      <c r="CB174" s="218"/>
      <c r="CC174" s="225"/>
      <c r="CD174" s="225"/>
      <c r="CE174" s="225"/>
      <c r="CF174" s="225"/>
      <c r="CG174" s="225"/>
      <c r="CH174" s="225"/>
      <c r="CI174" s="225"/>
      <c r="CJ174" s="225"/>
      <c r="CK174" s="225"/>
      <c r="CL174" s="225"/>
      <c r="CM174" s="225"/>
      <c r="CN174" s="225"/>
      <c r="CO174" s="225"/>
      <c r="CP174" s="225"/>
      <c r="CQ174" s="225"/>
      <c r="CR174" s="225"/>
      <c r="CS174" s="225"/>
      <c r="CT174" s="225"/>
      <c r="CU174" s="225"/>
      <c r="CV174" s="225"/>
      <c r="CW174" s="225"/>
      <c r="CX174" s="225"/>
      <c r="CY174" s="225"/>
      <c r="CZ174" s="225"/>
      <c r="DA174" s="225"/>
      <c r="DB174" s="225"/>
      <c r="DC174" s="225"/>
      <c r="DD174" s="225"/>
      <c r="DE174" s="225"/>
      <c r="DF174" s="225"/>
      <c r="DG174" s="225"/>
      <c r="DH174" s="225"/>
      <c r="DI174" s="225"/>
      <c r="DJ174" s="225"/>
      <c r="DK174" s="225"/>
      <c r="DL174" s="225"/>
      <c r="DM174" s="225"/>
      <c r="DN174" s="225"/>
      <c r="DO174" s="225"/>
      <c r="DP174" s="225"/>
      <c r="DQ174" s="225"/>
      <c r="DR174" s="225"/>
      <c r="DS174" s="225"/>
      <c r="DT174" s="225"/>
    </row>
    <row r="175" spans="1:124" s="22" customFormat="1" ht="90" x14ac:dyDescent="0.2">
      <c r="A175" s="291" t="s">
        <v>2516</v>
      </c>
      <c r="B175" s="163" t="s">
        <v>2515</v>
      </c>
      <c r="C175" s="115" t="s">
        <v>2517</v>
      </c>
      <c r="D175" s="104"/>
      <c r="E175" s="305" t="s">
        <v>192</v>
      </c>
      <c r="F175" s="207" t="s">
        <v>193</v>
      </c>
      <c r="G175" s="115" t="s">
        <v>195</v>
      </c>
      <c r="H175" s="230" t="s">
        <v>113</v>
      </c>
      <c r="I175" s="115"/>
      <c r="J175" s="115" t="s">
        <v>196</v>
      </c>
      <c r="K175" s="115" t="s">
        <v>197</v>
      </c>
      <c r="L175" s="115" t="s">
        <v>75</v>
      </c>
      <c r="M175" s="316"/>
      <c r="N175" s="104"/>
      <c r="O175" s="104"/>
      <c r="P175" s="104"/>
      <c r="Q175" s="133" t="s">
        <v>2518</v>
      </c>
      <c r="R175" s="104"/>
      <c r="S175" s="133" t="s">
        <v>2519</v>
      </c>
      <c r="T175" s="112"/>
      <c r="U175" s="133" t="s">
        <v>2520</v>
      </c>
      <c r="V175" s="112"/>
      <c r="W175" s="133" t="s">
        <v>2521</v>
      </c>
      <c r="X175" s="112"/>
      <c r="Y175" s="133" t="s">
        <v>2522</v>
      </c>
      <c r="Z175" s="104"/>
      <c r="AA175" s="104"/>
      <c r="AB175" s="104"/>
      <c r="AC175" s="104"/>
      <c r="AD175" s="104"/>
      <c r="AE175" s="104"/>
      <c r="AF175" s="104"/>
      <c r="AG175" s="104"/>
      <c r="AH175" s="104"/>
      <c r="AI175" s="104"/>
      <c r="AJ175" s="104"/>
      <c r="AK175" s="104"/>
      <c r="AL175" s="104"/>
      <c r="AM175" s="104"/>
      <c r="AN175" s="104"/>
      <c r="AO175" s="104"/>
      <c r="AP175" s="104"/>
      <c r="AQ175" s="104"/>
      <c r="AR175" s="104"/>
      <c r="AS175" s="104"/>
      <c r="AT175" s="104"/>
      <c r="AU175" s="104"/>
      <c r="AV175" s="104"/>
      <c r="AW175" s="104"/>
      <c r="AX175" s="104"/>
      <c r="AY175" s="104"/>
      <c r="AZ175" s="104"/>
      <c r="BS175" s="104"/>
      <c r="BT175" s="104"/>
      <c r="BU175" s="104"/>
      <c r="BV175" s="104"/>
      <c r="BW175" s="104"/>
      <c r="BX175" s="104"/>
      <c r="BY175" s="104"/>
      <c r="BZ175" s="104"/>
      <c r="CA175" s="104"/>
      <c r="CB175" s="104"/>
      <c r="CC175" s="104"/>
      <c r="CD175" s="104"/>
      <c r="CE175" s="104"/>
      <c r="CF175" s="104"/>
      <c r="CG175" s="104"/>
      <c r="CH175" s="104"/>
      <c r="CI175" s="104"/>
      <c r="CJ175" s="104"/>
      <c r="CK175" s="104"/>
      <c r="CL175" s="104"/>
      <c r="CM175" s="104"/>
      <c r="CN175" s="104"/>
      <c r="CO175" s="104"/>
      <c r="CP175" s="104"/>
      <c r="CQ175" s="104"/>
      <c r="CR175" s="104"/>
      <c r="CS175" s="104"/>
      <c r="CT175" s="104"/>
      <c r="CU175" s="104"/>
      <c r="CV175" s="104"/>
      <c r="CW175" s="104"/>
      <c r="CX175" s="104"/>
      <c r="CY175" s="104"/>
      <c r="CZ175" s="104"/>
      <c r="DA175" s="104"/>
      <c r="DB175" s="104"/>
      <c r="DC175" s="104"/>
      <c r="DD175" s="104"/>
      <c r="DE175" s="104"/>
      <c r="DF175" s="104"/>
      <c r="DG175" s="104"/>
      <c r="DH175" s="104"/>
      <c r="DI175" s="104"/>
      <c r="DJ175" s="104"/>
      <c r="DK175" s="104"/>
      <c r="DL175" s="104"/>
      <c r="DM175" s="104"/>
      <c r="DN175" s="104"/>
      <c r="DO175" s="104"/>
      <c r="DP175" s="104"/>
      <c r="DQ175" s="104"/>
      <c r="DR175" s="104"/>
      <c r="DS175" s="104"/>
      <c r="DT175" s="104"/>
    </row>
    <row r="176" spans="1:124" s="22" customFormat="1" ht="135" x14ac:dyDescent="0.2">
      <c r="A176" s="229" t="s">
        <v>2537</v>
      </c>
      <c r="B176" s="115" t="s">
        <v>2536</v>
      </c>
      <c r="C176" s="115" t="s">
        <v>2538</v>
      </c>
      <c r="D176" s="163"/>
      <c r="E176" s="229" t="s">
        <v>2539</v>
      </c>
      <c r="F176" s="236"/>
      <c r="G176" s="115" t="s">
        <v>2540</v>
      </c>
      <c r="H176" s="230" t="s">
        <v>113</v>
      </c>
      <c r="I176" s="115" t="s">
        <v>2541</v>
      </c>
      <c r="J176" s="115" t="s">
        <v>114</v>
      </c>
      <c r="K176" s="115" t="s">
        <v>115</v>
      </c>
      <c r="L176" s="115" t="s">
        <v>75</v>
      </c>
      <c r="M176" s="316"/>
      <c r="N176" s="104"/>
      <c r="O176" s="104"/>
      <c r="P176" s="115" t="s">
        <v>2615</v>
      </c>
      <c r="Q176" s="163" t="s">
        <v>2616</v>
      </c>
      <c r="R176" s="163" t="s">
        <v>2543</v>
      </c>
      <c r="S176" s="163" t="s">
        <v>2544</v>
      </c>
      <c r="T176" s="163" t="s">
        <v>2545</v>
      </c>
      <c r="U176" s="263" t="s">
        <v>2546</v>
      </c>
      <c r="V176" s="163" t="s">
        <v>2547</v>
      </c>
      <c r="W176" s="263" t="s">
        <v>2548</v>
      </c>
      <c r="X176" s="163" t="s">
        <v>2549</v>
      </c>
      <c r="Y176" s="263" t="s">
        <v>2550</v>
      </c>
      <c r="Z176" s="163" t="s">
        <v>2551</v>
      </c>
      <c r="AA176" s="263" t="s">
        <v>2552</v>
      </c>
      <c r="AB176" s="163" t="s">
        <v>2553</v>
      </c>
      <c r="AC176" s="263" t="s">
        <v>2554</v>
      </c>
      <c r="AD176" s="163" t="s">
        <v>2555</v>
      </c>
      <c r="AE176" s="263" t="s">
        <v>2556</v>
      </c>
      <c r="AF176" s="163"/>
      <c r="AG176" s="104"/>
      <c r="AH176" s="104"/>
      <c r="AI176" s="104"/>
      <c r="AJ176" s="104"/>
      <c r="AK176" s="104"/>
      <c r="AL176" s="104"/>
      <c r="AM176" s="163"/>
      <c r="AN176" s="163"/>
      <c r="AO176" s="163"/>
      <c r="AP176" s="163"/>
      <c r="AQ176" s="163"/>
      <c r="AR176" s="163"/>
      <c r="AS176" s="163"/>
      <c r="AT176" s="163"/>
      <c r="AU176" s="163"/>
      <c r="AV176" s="163"/>
      <c r="AW176" s="163"/>
      <c r="AX176" s="163"/>
      <c r="AY176" s="163"/>
      <c r="AZ176" s="163"/>
      <c r="BV176" s="104"/>
      <c r="BW176" s="104"/>
      <c r="BX176" s="104"/>
      <c r="BY176" s="104"/>
      <c r="BZ176" s="104"/>
      <c r="CA176" s="104"/>
      <c r="CB176" s="104"/>
      <c r="CC176" s="104"/>
      <c r="CD176" s="104"/>
      <c r="CE176" s="104"/>
      <c r="CF176" s="104"/>
      <c r="CG176" s="104"/>
      <c r="CH176" s="104"/>
      <c r="CI176" s="104"/>
      <c r="CJ176" s="104"/>
      <c r="CK176" s="104"/>
      <c r="CL176" s="104"/>
      <c r="CM176" s="104"/>
      <c r="CN176" s="104"/>
      <c r="CO176" s="104"/>
      <c r="CP176" s="104"/>
      <c r="CQ176" s="104"/>
      <c r="CR176" s="104"/>
      <c r="CS176" s="104"/>
      <c r="CT176" s="104"/>
      <c r="CU176" s="104"/>
      <c r="CV176" s="104"/>
      <c r="CW176" s="104"/>
      <c r="CX176" s="104"/>
      <c r="CY176" s="104"/>
      <c r="CZ176" s="104"/>
      <c r="DA176" s="104"/>
      <c r="DB176" s="104"/>
      <c r="DC176" s="104"/>
      <c r="DD176" s="104"/>
      <c r="DE176" s="104"/>
      <c r="DF176" s="104"/>
      <c r="DG176" s="104"/>
      <c r="DH176" s="104"/>
      <c r="DI176" s="104"/>
      <c r="DJ176" s="104"/>
      <c r="DK176" s="104"/>
      <c r="DL176" s="104"/>
      <c r="DM176" s="104"/>
      <c r="DN176" s="104"/>
      <c r="DO176" s="104"/>
      <c r="DP176" s="104"/>
      <c r="DQ176" s="104"/>
      <c r="DR176" s="104"/>
      <c r="DS176" s="104"/>
      <c r="DT176" s="104"/>
    </row>
    <row r="177" spans="1:124" s="10" customFormat="1" ht="90" x14ac:dyDescent="0.2">
      <c r="A177" s="67" t="s">
        <v>2558</v>
      </c>
      <c r="B177" s="115" t="s">
        <v>2557</v>
      </c>
      <c r="C177" s="66" t="s">
        <v>400</v>
      </c>
      <c r="D177" s="104"/>
      <c r="E177" s="67" t="s">
        <v>2559</v>
      </c>
      <c r="F177" s="68" t="s">
        <v>813</v>
      </c>
      <c r="G177" s="66"/>
      <c r="H177" s="69" t="s">
        <v>113</v>
      </c>
      <c r="I177" s="66"/>
      <c r="J177" s="66" t="s">
        <v>232</v>
      </c>
      <c r="K177" s="66"/>
      <c r="L177" s="66" t="s">
        <v>177</v>
      </c>
      <c r="M177" s="316"/>
      <c r="N177" s="71"/>
      <c r="O177" s="71"/>
      <c r="P177" s="103"/>
      <c r="Q177" s="98" t="s">
        <v>2560</v>
      </c>
      <c r="R177" s="71"/>
      <c r="S177" s="98" t="s">
        <v>2561</v>
      </c>
      <c r="T177" s="137"/>
      <c r="U177" s="98" t="s">
        <v>2562</v>
      </c>
      <c r="V177" s="137"/>
      <c r="W177" s="98" t="s">
        <v>2563</v>
      </c>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H177" s="71"/>
      <c r="BI177" s="75"/>
      <c r="BJ177" s="75"/>
      <c r="BK177" s="71"/>
      <c r="BL177" s="71"/>
      <c r="BM177" s="75"/>
      <c r="BN177" s="75"/>
      <c r="BO177" s="71"/>
      <c r="BP177" s="71"/>
      <c r="BQ177" s="75"/>
      <c r="BR177" s="75"/>
      <c r="BS177" s="71"/>
      <c r="BT177" s="71"/>
      <c r="BU177" s="75"/>
      <c r="BV177" s="75"/>
      <c r="BW177" s="71"/>
      <c r="BX177" s="71"/>
      <c r="BY177" s="76"/>
      <c r="BZ177" s="76"/>
      <c r="CA177" s="71"/>
      <c r="CB177" s="71"/>
      <c r="CC177" s="75"/>
      <c r="CD177" s="75"/>
      <c r="CE177" s="75"/>
      <c r="CF177" s="75"/>
      <c r="CG177" s="75"/>
      <c r="CH177" s="75"/>
      <c r="CI177" s="75"/>
      <c r="CJ177" s="75"/>
      <c r="CK177" s="75"/>
      <c r="CL177" s="75"/>
      <c r="CM177" s="75"/>
      <c r="CN177" s="75"/>
      <c r="CO177" s="75"/>
      <c r="CP177" s="75"/>
      <c r="CQ177" s="75"/>
      <c r="CR177" s="75"/>
      <c r="CS177" s="75"/>
      <c r="CT177" s="75"/>
      <c r="CU177" s="75"/>
      <c r="CV177" s="75"/>
      <c r="CW177" s="75"/>
      <c r="CX177" s="75"/>
      <c r="CY177" s="75"/>
      <c r="CZ177" s="75"/>
      <c r="DA177" s="75"/>
      <c r="DB177" s="75"/>
      <c r="DC177" s="75"/>
      <c r="DD177" s="75"/>
      <c r="DE177" s="75"/>
      <c r="DF177" s="75"/>
      <c r="DG177" s="75"/>
      <c r="DH177" s="75"/>
      <c r="DI177" s="75"/>
      <c r="DJ177" s="75"/>
      <c r="DK177" s="75"/>
      <c r="DL177" s="75"/>
      <c r="DM177" s="75"/>
      <c r="DN177" s="75"/>
      <c r="DO177" s="75"/>
      <c r="DP177" s="75"/>
      <c r="DQ177" s="75"/>
      <c r="DR177" s="75"/>
      <c r="DS177" s="75"/>
      <c r="DT177" s="75"/>
    </row>
    <row r="178" spans="1:124" s="357" customFormat="1" ht="16" customHeight="1" x14ac:dyDescent="0.2">
      <c r="A178" s="358"/>
      <c r="B178" s="358"/>
      <c r="C178" s="358"/>
      <c r="D178" s="358"/>
      <c r="E178" s="358"/>
      <c r="F178" s="358"/>
      <c r="G178" s="358"/>
      <c r="H178" s="358"/>
      <c r="I178" s="358"/>
      <c r="J178" s="358"/>
      <c r="K178" s="358"/>
      <c r="L178" s="358"/>
      <c r="M178" s="358"/>
      <c r="N178" s="358"/>
      <c r="O178" s="358"/>
      <c r="P178" s="358"/>
      <c r="Q178" s="358"/>
      <c r="R178" s="358"/>
      <c r="S178" s="358"/>
      <c r="T178" s="358"/>
      <c r="U178" s="358"/>
      <c r="V178" s="358"/>
      <c r="W178" s="358"/>
      <c r="X178" s="358"/>
      <c r="Y178" s="358"/>
      <c r="Z178" s="358"/>
      <c r="AA178" s="358"/>
      <c r="AB178" s="358"/>
      <c r="AC178" s="358"/>
      <c r="AD178" s="358"/>
      <c r="AE178" s="358"/>
      <c r="AF178" s="358"/>
      <c r="AG178" s="358"/>
      <c r="AH178" s="358"/>
      <c r="AI178" s="358"/>
      <c r="AJ178" s="358"/>
      <c r="AK178" s="358"/>
      <c r="AL178" s="358"/>
      <c r="AM178" s="358"/>
      <c r="AN178" s="358"/>
      <c r="AO178" s="358"/>
      <c r="AP178" s="358"/>
      <c r="AQ178" s="358"/>
      <c r="AR178" s="358"/>
      <c r="AS178" s="358"/>
      <c r="AT178" s="358"/>
      <c r="AU178" s="358"/>
      <c r="AV178" s="358"/>
      <c r="AW178" s="358"/>
      <c r="AX178" s="358"/>
      <c r="AY178" s="358"/>
      <c r="AZ178" s="358"/>
      <c r="BA178" s="358"/>
      <c r="BB178" s="358"/>
      <c r="BC178" s="358"/>
      <c r="BD178" s="358"/>
      <c r="BE178" s="358"/>
      <c r="BF178" s="358"/>
      <c r="BG178" s="358"/>
      <c r="BH178" s="358"/>
      <c r="BI178" s="358"/>
      <c r="BJ178" s="358"/>
      <c r="BK178" s="358"/>
      <c r="BL178" s="358"/>
      <c r="BM178" s="358"/>
      <c r="BN178" s="358"/>
      <c r="BO178" s="358"/>
      <c r="BP178" s="358"/>
      <c r="BQ178" s="358"/>
      <c r="BR178" s="358"/>
      <c r="BS178" s="358"/>
      <c r="BT178" s="358"/>
      <c r="BU178" s="358"/>
      <c r="BV178" s="358"/>
      <c r="BW178" s="358"/>
      <c r="BX178" s="358"/>
      <c r="BY178" s="358"/>
      <c r="BZ178" s="358"/>
      <c r="CA178" s="358"/>
      <c r="CB178" s="358"/>
      <c r="CC178" s="358"/>
      <c r="CD178" s="358"/>
      <c r="CE178" s="358"/>
      <c r="CF178" s="358"/>
      <c r="CG178" s="358"/>
      <c r="CH178" s="358"/>
      <c r="CI178" s="358"/>
      <c r="CJ178" s="358"/>
      <c r="CK178" s="358"/>
      <c r="CL178" s="358"/>
      <c r="CM178" s="358"/>
      <c r="CN178" s="358"/>
      <c r="CO178" s="358"/>
      <c r="CP178" s="358"/>
      <c r="CQ178" s="358"/>
      <c r="CR178" s="358"/>
      <c r="CS178" s="358"/>
      <c r="CT178" s="358"/>
      <c r="CU178" s="358"/>
      <c r="CV178" s="358"/>
      <c r="CW178" s="358"/>
      <c r="CX178" s="358"/>
      <c r="CY178" s="358"/>
      <c r="CZ178" s="358"/>
      <c r="DA178" s="358"/>
      <c r="DB178" s="358"/>
      <c r="DC178" s="358"/>
      <c r="DD178" s="358"/>
      <c r="DE178" s="358"/>
      <c r="DF178" s="358"/>
      <c r="DG178" s="358"/>
      <c r="DH178" s="358"/>
      <c r="DI178" s="358"/>
      <c r="DJ178" s="358"/>
      <c r="DK178" s="358"/>
      <c r="DL178" s="358"/>
      <c r="DM178" s="358"/>
      <c r="DN178" s="358"/>
      <c r="DO178" s="358"/>
      <c r="DP178" s="358"/>
      <c r="DQ178" s="358"/>
      <c r="DR178" s="358"/>
      <c r="DS178" s="358"/>
      <c r="DT178" s="358"/>
    </row>
    <row r="179" spans="1:124" s="357" customFormat="1" ht="16" customHeight="1" x14ac:dyDescent="0.2"/>
    <row r="180" spans="1:124" s="357" customFormat="1" ht="16" customHeight="1" x14ac:dyDescent="0.2"/>
    <row r="181" spans="1:124" s="360" customFormat="1" ht="16" customHeight="1" x14ac:dyDescent="0.2">
      <c r="A181" s="361" t="s">
        <v>2632</v>
      </c>
    </row>
    <row r="182" spans="1:124" s="360" customFormat="1" ht="16" customHeight="1" x14ac:dyDescent="0.2">
      <c r="A182" s="361"/>
    </row>
    <row r="183" spans="1:124" ht="48" x14ac:dyDescent="0.2">
      <c r="A183" s="300" t="s">
        <v>2603</v>
      </c>
      <c r="B183" s="301" t="s">
        <v>2602</v>
      </c>
      <c r="C183" s="309" t="s">
        <v>2604</v>
      </c>
      <c r="D183" s="310" t="s">
        <v>2605</v>
      </c>
      <c r="E183" s="311" t="s">
        <v>2606</v>
      </c>
      <c r="F183" s="312" t="s">
        <v>2607</v>
      </c>
    </row>
    <row r="184" spans="1:124" s="359" customFormat="1" ht="16" customHeight="1" x14ac:dyDescent="0.2"/>
    <row r="185" spans="1:124" s="359" customFormat="1" ht="16" customHeight="1" x14ac:dyDescent="0.2"/>
    <row r="186" spans="1:124" s="348" customFormat="1" ht="19" x14ac:dyDescent="0.25">
      <c r="A186" s="347" t="s">
        <v>2601</v>
      </c>
    </row>
    <row r="187" spans="1:124" s="10" customFormat="1" ht="225" x14ac:dyDescent="0.2">
      <c r="A187" s="67" t="s">
        <v>658</v>
      </c>
      <c r="B187" s="3" t="s">
        <v>657</v>
      </c>
      <c r="C187" s="66" t="s">
        <v>194</v>
      </c>
      <c r="D187" s="67" t="s">
        <v>659</v>
      </c>
      <c r="E187" s="68" t="s">
        <v>660</v>
      </c>
      <c r="F187" s="66"/>
      <c r="G187" s="69" t="s">
        <v>113</v>
      </c>
      <c r="H187" s="66"/>
      <c r="I187" s="66" t="s">
        <v>661</v>
      </c>
      <c r="J187" s="66" t="s">
        <v>662</v>
      </c>
      <c r="K187" s="66" t="s">
        <v>75</v>
      </c>
      <c r="L187" s="66" t="s">
        <v>663</v>
      </c>
      <c r="M187" s="325"/>
      <c r="N187" s="71"/>
      <c r="O187" s="103"/>
      <c r="P187" s="104"/>
      <c r="Q187" s="136" t="s">
        <v>664</v>
      </c>
      <c r="R187" s="149" t="s">
        <v>665</v>
      </c>
      <c r="S187" s="119" t="s">
        <v>666</v>
      </c>
      <c r="T187" s="85" t="s">
        <v>667</v>
      </c>
      <c r="U187" s="150" t="s">
        <v>668</v>
      </c>
      <c r="V187" s="150" t="s">
        <v>669</v>
      </c>
      <c r="W187" s="119" t="s">
        <v>670</v>
      </c>
      <c r="X187" s="119" t="s">
        <v>671</v>
      </c>
      <c r="Y187" s="150" t="s">
        <v>672</v>
      </c>
      <c r="Z187" s="150" t="s">
        <v>673</v>
      </c>
      <c r="AA187" s="119" t="s">
        <v>674</v>
      </c>
      <c r="AB187" s="149" t="s">
        <v>675</v>
      </c>
      <c r="AC187" s="119" t="s">
        <v>676</v>
      </c>
      <c r="AD187" s="85" t="s">
        <v>677</v>
      </c>
      <c r="AE187" s="119" t="s">
        <v>678</v>
      </c>
      <c r="AF187" s="119" t="s">
        <v>679</v>
      </c>
      <c r="AG187" s="150" t="s">
        <v>680</v>
      </c>
      <c r="AH187" s="150" t="s">
        <v>681</v>
      </c>
      <c r="AI187" s="119" t="s">
        <v>682</v>
      </c>
      <c r="AJ187" s="119" t="s">
        <v>683</v>
      </c>
      <c r="AK187" s="150" t="s">
        <v>684</v>
      </c>
      <c r="AL187" s="85" t="s">
        <v>685</v>
      </c>
      <c r="AM187" s="103"/>
      <c r="AN187" s="103"/>
      <c r="AO187" s="103"/>
      <c r="AP187" s="103"/>
      <c r="AQ187" s="103"/>
      <c r="AR187" s="103"/>
      <c r="AS187" s="103"/>
      <c r="AT187" s="103"/>
      <c r="AU187" s="103"/>
      <c r="AV187" s="103"/>
      <c r="AW187" s="103"/>
      <c r="AX187" s="103"/>
      <c r="AY187" s="103"/>
      <c r="AZ187" s="103"/>
      <c r="BA187" s="70"/>
      <c r="BB187" s="70"/>
      <c r="BC187" s="70"/>
      <c r="BD187" s="70"/>
      <c r="BE187" s="70"/>
      <c r="BF187" s="70"/>
      <c r="BG187" s="70"/>
      <c r="BH187" s="70"/>
      <c r="BI187" s="70"/>
      <c r="BJ187" s="70"/>
      <c r="BK187" s="70"/>
      <c r="BL187" s="70"/>
      <c r="BM187" s="70"/>
      <c r="BN187" s="70"/>
      <c r="BO187" s="70"/>
      <c r="BP187" s="70"/>
      <c r="BQ187" s="70"/>
      <c r="BR187" s="70"/>
      <c r="BS187" s="70"/>
      <c r="BT187" s="70"/>
      <c r="BU187" s="70"/>
      <c r="BV187" s="70"/>
      <c r="BW187" s="119"/>
      <c r="BX187" s="119"/>
      <c r="BY187" s="151"/>
      <c r="BZ187" s="76"/>
      <c r="CA187" s="71"/>
      <c r="CB187" s="71"/>
      <c r="CC187" s="75"/>
      <c r="CD187" s="75"/>
      <c r="CE187" s="75"/>
      <c r="CF187" s="75"/>
      <c r="CG187" s="75"/>
      <c r="CH187" s="75"/>
      <c r="CI187" s="75"/>
      <c r="CJ187" s="75"/>
      <c r="CK187" s="75"/>
      <c r="CL187" s="75"/>
      <c r="CM187" s="75"/>
      <c r="CN187" s="75"/>
      <c r="CO187" s="75"/>
      <c r="CP187" s="75"/>
      <c r="CQ187" s="75"/>
      <c r="CR187" s="75"/>
      <c r="CS187" s="75"/>
      <c r="CT187" s="75"/>
      <c r="CU187" s="75"/>
      <c r="CV187" s="75"/>
      <c r="CW187" s="75"/>
      <c r="CX187" s="75"/>
      <c r="CY187" s="75"/>
      <c r="CZ187" s="75"/>
      <c r="DA187" s="75"/>
      <c r="DB187" s="75"/>
      <c r="DC187" s="75"/>
      <c r="DD187" s="75"/>
      <c r="DE187" s="75"/>
      <c r="DF187" s="75"/>
      <c r="DG187" s="75"/>
      <c r="DH187" s="75"/>
      <c r="DI187" s="75"/>
      <c r="DJ187" s="75"/>
      <c r="DK187" s="75"/>
      <c r="DL187" s="75"/>
      <c r="DM187" s="75"/>
      <c r="DN187" s="75"/>
      <c r="DO187" s="75"/>
      <c r="DP187" s="75"/>
      <c r="DQ187" s="75"/>
      <c r="DR187" s="75"/>
      <c r="DS187" s="75"/>
      <c r="DT187" s="75"/>
    </row>
    <row r="188" spans="1:124" s="22" customFormat="1" ht="120" x14ac:dyDescent="0.2">
      <c r="A188" s="229" t="s">
        <v>108</v>
      </c>
      <c r="B188" s="115" t="s">
        <v>107</v>
      </c>
      <c r="C188" s="115" t="s">
        <v>109</v>
      </c>
      <c r="D188" s="60"/>
      <c r="E188" s="229" t="s">
        <v>110</v>
      </c>
      <c r="F188" s="207" t="s">
        <v>111</v>
      </c>
      <c r="G188" s="115" t="s">
        <v>112</v>
      </c>
      <c r="H188" s="230"/>
      <c r="I188" s="115"/>
      <c r="J188" s="115" t="s">
        <v>114</v>
      </c>
      <c r="K188" s="115" t="s">
        <v>115</v>
      </c>
      <c r="L188" s="115" t="s">
        <v>75</v>
      </c>
      <c r="M188" s="326"/>
      <c r="N188" s="115" t="s">
        <v>116</v>
      </c>
      <c r="O188" s="104"/>
      <c r="P188" s="115" t="s">
        <v>118</v>
      </c>
      <c r="Q188" s="60" t="s">
        <v>119</v>
      </c>
      <c r="R188" s="240" t="s">
        <v>120</v>
      </c>
      <c r="S188" s="258"/>
      <c r="T188" s="60"/>
      <c r="U188" s="60"/>
      <c r="V188" s="60"/>
      <c r="W188" s="60"/>
      <c r="X188" s="60"/>
      <c r="Y188" s="60"/>
      <c r="Z188" s="60"/>
      <c r="AA188" s="60"/>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231"/>
      <c r="BC188" s="107"/>
      <c r="BD188" s="104"/>
      <c r="BE188" s="104"/>
      <c r="BF188" s="104"/>
      <c r="BG188" s="104"/>
      <c r="BH188" s="104"/>
      <c r="BI188" s="104"/>
      <c r="BJ188" s="104"/>
      <c r="BK188" s="104"/>
      <c r="BL188" s="104"/>
      <c r="BM188" s="104"/>
      <c r="BN188" s="104"/>
      <c r="BO188" s="104"/>
      <c r="BP188" s="104"/>
      <c r="BQ188" s="104"/>
      <c r="BR188" s="104"/>
      <c r="BS188" s="104"/>
      <c r="BT188" s="104"/>
      <c r="BU188" s="104"/>
      <c r="BV188" s="104"/>
      <c r="BW188" s="104"/>
      <c r="BX188" s="104"/>
      <c r="BY188" s="104"/>
      <c r="BZ188" s="104"/>
      <c r="CA188" s="104"/>
      <c r="CB188" s="104"/>
      <c r="CC188" s="104"/>
      <c r="CD188" s="104"/>
      <c r="CE188" s="104"/>
      <c r="CF188" s="104"/>
      <c r="CG188" s="104"/>
      <c r="CH188" s="104"/>
      <c r="CI188" s="104"/>
      <c r="CJ188" s="104"/>
      <c r="CK188" s="104"/>
      <c r="CL188" s="104"/>
      <c r="CM188" s="104"/>
      <c r="CN188" s="104"/>
      <c r="CO188" s="104"/>
      <c r="CP188" s="104"/>
      <c r="CQ188" s="104"/>
      <c r="CR188" s="104"/>
      <c r="CS188" s="104"/>
      <c r="CT188" s="104"/>
      <c r="CU188" s="104"/>
      <c r="CV188" s="104"/>
      <c r="CW188" s="104"/>
      <c r="CX188" s="104"/>
      <c r="CY188" s="104"/>
      <c r="CZ188" s="104"/>
      <c r="DA188" s="104"/>
      <c r="DB188" s="104"/>
      <c r="DC188" s="104"/>
      <c r="DD188" s="104"/>
      <c r="DE188" s="104"/>
      <c r="DF188" s="104"/>
      <c r="DG188" s="104"/>
      <c r="DH188" s="104"/>
      <c r="DI188" s="104"/>
      <c r="DJ188" s="104"/>
      <c r="DK188" s="104"/>
      <c r="DL188" s="104"/>
      <c r="DM188" s="104"/>
      <c r="DN188" s="104"/>
      <c r="DO188" s="104"/>
      <c r="DP188" s="104"/>
      <c r="DQ188" s="104"/>
      <c r="DR188" s="104"/>
      <c r="DS188" s="104"/>
      <c r="DT188" s="104"/>
    </row>
    <row r="189" spans="1:124" s="10" customFormat="1" ht="120" x14ac:dyDescent="0.2">
      <c r="A189" s="67" t="s">
        <v>259</v>
      </c>
      <c r="B189" s="115" t="s">
        <v>258</v>
      </c>
      <c r="C189" s="66" t="s">
        <v>260</v>
      </c>
      <c r="D189" s="60"/>
      <c r="E189" s="67" t="s">
        <v>261</v>
      </c>
      <c r="F189" s="68" t="s">
        <v>262</v>
      </c>
      <c r="G189" s="66" t="s">
        <v>263</v>
      </c>
      <c r="H189" s="69"/>
      <c r="I189" s="71"/>
      <c r="J189" s="66" t="s">
        <v>264</v>
      </c>
      <c r="K189" s="66" t="s">
        <v>265</v>
      </c>
      <c r="L189" s="66" t="s">
        <v>75</v>
      </c>
      <c r="M189" s="316"/>
      <c r="N189" s="71"/>
      <c r="O189" s="71"/>
      <c r="P189" s="59" t="s">
        <v>266</v>
      </c>
      <c r="Q189" s="82" t="s">
        <v>267</v>
      </c>
      <c r="R189" s="62" t="s">
        <v>268</v>
      </c>
      <c r="S189" s="119" t="s">
        <v>269</v>
      </c>
      <c r="T189" s="85" t="s">
        <v>87</v>
      </c>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70"/>
      <c r="BB189" s="70"/>
      <c r="BC189" s="70"/>
      <c r="BD189" s="70"/>
      <c r="BE189" s="75"/>
      <c r="BF189" s="75"/>
      <c r="BG189" s="71"/>
      <c r="BH189" s="71"/>
      <c r="BI189" s="75"/>
      <c r="BJ189" s="75"/>
      <c r="BK189" s="71"/>
      <c r="BL189" s="71"/>
      <c r="BM189" s="75"/>
      <c r="BN189" s="75"/>
      <c r="BO189" s="71"/>
      <c r="BP189" s="71"/>
      <c r="BQ189" s="75"/>
      <c r="BR189" s="75"/>
      <c r="BS189" s="71"/>
      <c r="BT189" s="71"/>
      <c r="BU189" s="75"/>
      <c r="BV189" s="75"/>
      <c r="BW189" s="71"/>
      <c r="BX189" s="71"/>
      <c r="BY189" s="76"/>
      <c r="BZ189" s="76"/>
      <c r="CA189" s="71"/>
      <c r="CB189" s="71"/>
      <c r="CC189" s="75"/>
      <c r="CD189" s="75"/>
      <c r="CE189" s="75"/>
      <c r="CF189" s="75"/>
      <c r="CG189" s="75"/>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row>
    <row r="190" spans="1:124" s="10" customFormat="1" ht="105" x14ac:dyDescent="0.2">
      <c r="A190" s="67" t="s">
        <v>740</v>
      </c>
      <c r="B190" s="115" t="s">
        <v>739</v>
      </c>
      <c r="C190" s="66" t="s">
        <v>741</v>
      </c>
      <c r="D190" s="104"/>
      <c r="E190" s="67" t="s">
        <v>192</v>
      </c>
      <c r="F190" s="68" t="s">
        <v>193</v>
      </c>
      <c r="G190" s="66" t="s">
        <v>742</v>
      </c>
      <c r="H190" s="69" t="s">
        <v>113</v>
      </c>
      <c r="I190" s="66"/>
      <c r="J190" s="66" t="s">
        <v>196</v>
      </c>
      <c r="K190" s="66" t="s">
        <v>197</v>
      </c>
      <c r="L190" s="66" t="s">
        <v>75</v>
      </c>
      <c r="M190" s="316" t="s">
        <v>743</v>
      </c>
      <c r="N190" s="71"/>
      <c r="O190" s="71"/>
      <c r="P190" s="103"/>
      <c r="Q190" s="98" t="s">
        <v>744</v>
      </c>
      <c r="R190" s="71"/>
      <c r="S190" s="98" t="s">
        <v>745</v>
      </c>
      <c r="T190" s="75"/>
      <c r="U190" s="98" t="s">
        <v>746</v>
      </c>
      <c r="V190" s="106"/>
      <c r="W190" s="106"/>
      <c r="X190" s="106"/>
      <c r="Y190" s="106"/>
      <c r="Z190" s="106"/>
      <c r="AA190" s="106"/>
      <c r="AB190" s="106"/>
      <c r="AC190" s="106"/>
      <c r="AD190" s="106"/>
      <c r="AE190" s="106"/>
      <c r="AF190" s="106"/>
      <c r="AG190" s="106"/>
      <c r="AH190" s="106"/>
      <c r="AI190" s="106"/>
      <c r="AJ190" s="103"/>
      <c r="AK190" s="103"/>
      <c r="AL190" s="103"/>
      <c r="AM190" s="103"/>
      <c r="AN190" s="103"/>
      <c r="AO190" s="103"/>
      <c r="AP190" s="103"/>
      <c r="AQ190" s="103"/>
      <c r="AR190" s="103"/>
      <c r="AS190" s="103"/>
      <c r="AT190" s="103"/>
      <c r="AU190" s="103"/>
      <c r="AV190" s="103"/>
      <c r="AW190" s="103"/>
      <c r="AX190" s="103"/>
      <c r="AY190" s="103"/>
      <c r="AZ190" s="103"/>
      <c r="BA190" s="70"/>
      <c r="BB190" s="70"/>
      <c r="BC190" s="70"/>
      <c r="BD190" s="70"/>
      <c r="BE190" s="70"/>
      <c r="BF190" s="75"/>
      <c r="BG190" s="71"/>
      <c r="BH190" s="71"/>
      <c r="BI190" s="75"/>
      <c r="BJ190" s="75"/>
      <c r="BK190" s="71"/>
      <c r="BL190" s="71"/>
      <c r="BM190" s="75"/>
      <c r="BN190" s="75"/>
      <c r="BO190" s="71"/>
      <c r="BP190" s="71"/>
      <c r="BQ190" s="75"/>
      <c r="BR190" s="75"/>
      <c r="BS190" s="70"/>
      <c r="BT190" s="71"/>
      <c r="BU190" s="75"/>
      <c r="BV190" s="75"/>
      <c r="BW190" s="71"/>
      <c r="BX190" s="71"/>
      <c r="BY190" s="76"/>
      <c r="BZ190" s="76"/>
      <c r="CA190" s="71"/>
      <c r="CB190" s="71"/>
      <c r="CC190" s="75"/>
      <c r="CD190" s="75"/>
      <c r="CE190" s="75"/>
      <c r="CF190" s="75"/>
      <c r="CG190" s="75"/>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row>
    <row r="191" spans="1:124" s="22" customFormat="1" ht="60" x14ac:dyDescent="0.2">
      <c r="A191" s="229" t="s">
        <v>1074</v>
      </c>
      <c r="B191" s="115" t="s">
        <v>1073</v>
      </c>
      <c r="C191" s="115" t="s">
        <v>1075</v>
      </c>
      <c r="D191" s="104"/>
      <c r="E191" s="229" t="s">
        <v>1076</v>
      </c>
      <c r="F191" s="207" t="s">
        <v>1077</v>
      </c>
      <c r="G191" s="104"/>
      <c r="H191" s="230" t="s">
        <v>113</v>
      </c>
      <c r="I191" s="115"/>
      <c r="J191" s="115" t="s">
        <v>95</v>
      </c>
      <c r="K191" s="115" t="s">
        <v>96</v>
      </c>
      <c r="L191" s="115" t="s">
        <v>75</v>
      </c>
      <c r="M191" s="316" t="s">
        <v>1078</v>
      </c>
      <c r="N191" s="104"/>
      <c r="O191" s="104"/>
      <c r="P191" s="104"/>
      <c r="Q191" s="201"/>
      <c r="R191" s="201"/>
      <c r="S191" s="201"/>
      <c r="T191" s="201"/>
      <c r="U191" s="201"/>
      <c r="V191" s="201"/>
      <c r="W191" s="201"/>
      <c r="X191" s="201"/>
      <c r="Y191" s="201"/>
      <c r="Z191" s="201"/>
      <c r="AA191" s="201"/>
      <c r="AB191" s="201"/>
      <c r="AC191" s="201"/>
      <c r="AD191" s="201"/>
      <c r="AE191" s="201"/>
      <c r="AF191" s="201"/>
      <c r="AG191" s="201"/>
      <c r="AH191" s="201"/>
      <c r="AI191" s="201"/>
      <c r="AJ191" s="104"/>
      <c r="AK191" s="104"/>
      <c r="AL191" s="104"/>
      <c r="AM191" s="104"/>
      <c r="AN191" s="104"/>
      <c r="AO191" s="104"/>
      <c r="AP191" s="104"/>
      <c r="AQ191" s="104"/>
      <c r="AR191" s="104"/>
      <c r="AS191" s="104"/>
      <c r="AT191" s="104"/>
      <c r="AU191" s="104"/>
      <c r="AV191" s="104"/>
      <c r="AW191" s="104"/>
      <c r="AX191" s="104"/>
      <c r="AY191" s="104"/>
      <c r="AZ191" s="104"/>
      <c r="BA191" s="133" t="s">
        <v>1079</v>
      </c>
      <c r="BB191" s="104"/>
      <c r="BC191" s="107" t="s">
        <v>256</v>
      </c>
      <c r="BD191" s="235" t="s">
        <v>1080</v>
      </c>
      <c r="BE191" s="104"/>
      <c r="BF191" s="104"/>
      <c r="BG191" s="104"/>
      <c r="BH191" s="104"/>
      <c r="BI191" s="104"/>
      <c r="BJ191" s="104"/>
      <c r="BK191" s="104"/>
      <c r="BL191" s="104"/>
      <c r="BM191" s="104"/>
      <c r="BN191" s="104"/>
      <c r="BO191" s="104"/>
      <c r="BP191" s="104"/>
      <c r="BQ191" s="104"/>
      <c r="BR191" s="104"/>
      <c r="BS191" s="104"/>
      <c r="BT191" s="104"/>
      <c r="BU191" s="104"/>
      <c r="BV191" s="104"/>
      <c r="BW191" s="104"/>
      <c r="BX191" s="104"/>
      <c r="BY191" s="104"/>
      <c r="BZ191" s="104"/>
      <c r="CA191" s="104"/>
      <c r="CB191" s="104"/>
      <c r="CC191" s="104"/>
      <c r="CD191" s="104"/>
      <c r="CE191" s="104"/>
      <c r="CF191" s="104"/>
      <c r="CG191" s="104"/>
      <c r="CH191" s="104"/>
      <c r="CI191" s="104"/>
      <c r="CJ191" s="104"/>
      <c r="CK191" s="104"/>
      <c r="CL191" s="104"/>
      <c r="CM191" s="104"/>
      <c r="CN191" s="104"/>
      <c r="CO191" s="104"/>
      <c r="CP191" s="104"/>
      <c r="CQ191" s="104"/>
      <c r="CR191" s="104"/>
      <c r="CS191" s="104"/>
      <c r="CT191" s="104"/>
      <c r="CU191" s="104"/>
      <c r="CV191" s="104"/>
      <c r="CW191" s="104"/>
      <c r="CX191" s="104"/>
      <c r="CY191" s="104"/>
      <c r="CZ191" s="104"/>
      <c r="DA191" s="104"/>
      <c r="DB191" s="104"/>
      <c r="DC191" s="104"/>
      <c r="DD191" s="104"/>
      <c r="DE191" s="104"/>
      <c r="DF191" s="104"/>
      <c r="DG191" s="104"/>
      <c r="DH191" s="104"/>
      <c r="DI191" s="104"/>
      <c r="DJ191" s="104"/>
      <c r="DK191" s="104"/>
      <c r="DL191" s="104"/>
      <c r="DM191" s="104"/>
      <c r="DN191" s="104"/>
      <c r="DO191" s="104"/>
      <c r="DP191" s="104"/>
      <c r="DQ191" s="104"/>
      <c r="DR191" s="104"/>
      <c r="DS191" s="104"/>
      <c r="DT191" s="104"/>
    </row>
    <row r="192" spans="1:124" s="22" customFormat="1" ht="135" x14ac:dyDescent="0.2">
      <c r="A192" s="229" t="s">
        <v>1330</v>
      </c>
      <c r="B192" s="115" t="s">
        <v>1329</v>
      </c>
      <c r="C192" s="115" t="s">
        <v>1331</v>
      </c>
      <c r="D192" s="133"/>
      <c r="E192" s="229" t="s">
        <v>1332</v>
      </c>
      <c r="F192" s="236"/>
      <c r="G192" s="115" t="s">
        <v>1333</v>
      </c>
      <c r="H192" s="230" t="s">
        <v>113</v>
      </c>
      <c r="I192" s="115"/>
      <c r="J192" s="115" t="s">
        <v>1334</v>
      </c>
      <c r="K192" s="115"/>
      <c r="L192" s="115" t="s">
        <v>177</v>
      </c>
      <c r="M192" s="316"/>
      <c r="N192" s="104"/>
      <c r="O192" s="104"/>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c r="AO192" s="133"/>
      <c r="AP192" s="133"/>
      <c r="AQ192" s="133"/>
      <c r="AR192" s="133"/>
      <c r="AS192" s="133"/>
      <c r="AT192" s="133"/>
      <c r="AU192" s="133"/>
      <c r="AV192" s="133"/>
      <c r="AW192" s="133"/>
      <c r="AX192" s="133"/>
      <c r="AY192" s="133"/>
      <c r="AZ192" s="133"/>
      <c r="BA192" s="133" t="s">
        <v>1335</v>
      </c>
      <c r="BB192" s="104"/>
      <c r="BC192" s="104"/>
      <c r="BD192" s="104"/>
      <c r="BE192" s="104"/>
      <c r="BF192" s="104"/>
      <c r="BG192" s="104"/>
      <c r="BH192" s="104"/>
      <c r="BI192" s="104"/>
      <c r="BJ192" s="104"/>
      <c r="BK192" s="104"/>
      <c r="BL192" s="104"/>
      <c r="BM192" s="104"/>
      <c r="BN192" s="104"/>
      <c r="BO192" s="104"/>
      <c r="BP192" s="104"/>
      <c r="BQ192" s="104"/>
      <c r="BR192" s="104"/>
      <c r="BS192" s="133" t="s">
        <v>1335</v>
      </c>
      <c r="BT192" s="104"/>
      <c r="BU192" s="104"/>
      <c r="BV192" s="104"/>
      <c r="BW192" s="104"/>
      <c r="BX192" s="104"/>
      <c r="BY192" s="104"/>
      <c r="BZ192" s="104"/>
      <c r="CA192" s="104"/>
      <c r="CB192" s="104"/>
      <c r="CC192" s="104"/>
      <c r="CD192" s="104"/>
      <c r="CE192" s="104"/>
      <c r="CF192" s="104"/>
      <c r="CG192" s="104"/>
      <c r="CH192" s="104"/>
      <c r="CI192" s="104"/>
      <c r="CJ192" s="104"/>
      <c r="CK192" s="104"/>
      <c r="CL192" s="104"/>
      <c r="CM192" s="104"/>
      <c r="CN192" s="104"/>
      <c r="CO192" s="104"/>
      <c r="CP192" s="104"/>
      <c r="CQ192" s="104"/>
      <c r="CR192" s="104"/>
      <c r="CS192" s="104"/>
      <c r="CT192" s="104"/>
      <c r="CU192" s="104"/>
      <c r="CV192" s="104"/>
      <c r="CW192" s="104"/>
      <c r="CX192" s="104"/>
      <c r="CY192" s="104"/>
      <c r="CZ192" s="104"/>
      <c r="DA192" s="104"/>
      <c r="DB192" s="104"/>
      <c r="DC192" s="104"/>
      <c r="DD192" s="104"/>
      <c r="DE192" s="104"/>
      <c r="DF192" s="104"/>
      <c r="DG192" s="104"/>
      <c r="DH192" s="104"/>
      <c r="DI192" s="104"/>
      <c r="DJ192" s="104"/>
      <c r="DK192" s="104"/>
      <c r="DL192" s="104"/>
      <c r="DM192" s="104"/>
      <c r="DN192" s="104"/>
      <c r="DO192" s="104"/>
      <c r="DP192" s="104"/>
      <c r="DQ192" s="104"/>
      <c r="DR192" s="104"/>
      <c r="DS192" s="104"/>
      <c r="DT192" s="104"/>
    </row>
    <row r="193" spans="1:124" s="10" customFormat="1" ht="120" x14ac:dyDescent="0.2">
      <c r="A193" s="67" t="s">
        <v>1404</v>
      </c>
      <c r="B193" s="115" t="s">
        <v>1403</v>
      </c>
      <c r="C193" s="66" t="s">
        <v>1405</v>
      </c>
      <c r="D193" s="104"/>
      <c r="E193" s="67" t="s">
        <v>1406</v>
      </c>
      <c r="F193" s="68" t="s">
        <v>1372</v>
      </c>
      <c r="G193" s="66" t="s">
        <v>1407</v>
      </c>
      <c r="H193" s="69" t="s">
        <v>113</v>
      </c>
      <c r="I193" s="66"/>
      <c r="J193" s="66" t="s">
        <v>1084</v>
      </c>
      <c r="K193" s="66"/>
      <c r="L193" s="66" t="s">
        <v>1085</v>
      </c>
      <c r="M193" s="320" t="s">
        <v>1408</v>
      </c>
      <c r="N193" s="71"/>
      <c r="O193" s="71"/>
      <c r="P193" s="66" t="s">
        <v>1409</v>
      </c>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82" t="s">
        <v>1410</v>
      </c>
      <c r="BB193" s="83" t="s">
        <v>1411</v>
      </c>
      <c r="BC193" s="82" t="s">
        <v>1412</v>
      </c>
      <c r="BD193" s="83" t="s">
        <v>1413</v>
      </c>
      <c r="BE193" s="82" t="s">
        <v>1414</v>
      </c>
      <c r="BF193" s="83" t="s">
        <v>1415</v>
      </c>
      <c r="BG193" s="82" t="s">
        <v>1416</v>
      </c>
      <c r="BH193" s="83" t="s">
        <v>1417</v>
      </c>
      <c r="BI193" s="82" t="s">
        <v>1416</v>
      </c>
      <c r="BJ193" s="83" t="s">
        <v>1418</v>
      </c>
      <c r="BK193" s="82" t="s">
        <v>1416</v>
      </c>
      <c r="BL193" s="83" t="s">
        <v>1419</v>
      </c>
      <c r="BM193" s="82" t="s">
        <v>1420</v>
      </c>
      <c r="BN193" s="83" t="s">
        <v>1421</v>
      </c>
      <c r="BO193" s="82" t="s">
        <v>1422</v>
      </c>
      <c r="BP193" s="83" t="s">
        <v>1423</v>
      </c>
      <c r="BQ193" s="61" t="s">
        <v>1424</v>
      </c>
      <c r="BR193" s="83" t="s">
        <v>1425</v>
      </c>
      <c r="BS193" s="98" t="s">
        <v>1426</v>
      </c>
      <c r="BT193" s="71"/>
      <c r="BU193" s="75"/>
      <c r="BV193" s="75"/>
      <c r="BW193" s="71"/>
      <c r="BX193" s="71"/>
      <c r="BY193" s="76"/>
      <c r="BZ193" s="76"/>
      <c r="CA193" s="71"/>
      <c r="CB193" s="71"/>
      <c r="CC193" s="75"/>
      <c r="CD193" s="75"/>
      <c r="CE193" s="75"/>
      <c r="CF193" s="75"/>
      <c r="CG193" s="75"/>
      <c r="CH193" s="75"/>
      <c r="CI193" s="75"/>
      <c r="CJ193" s="75"/>
      <c r="CK193" s="75"/>
      <c r="CL193" s="75"/>
      <c r="CM193" s="75"/>
      <c r="CN193" s="75"/>
      <c r="CO193" s="75"/>
      <c r="CP193" s="75"/>
      <c r="CQ193" s="75"/>
      <c r="CR193" s="75"/>
      <c r="CS193" s="75"/>
      <c r="CT193" s="75"/>
      <c r="CU193" s="75"/>
      <c r="CV193" s="75"/>
      <c r="CW193" s="75"/>
      <c r="CX193" s="75"/>
      <c r="CY193" s="75"/>
      <c r="CZ193" s="75"/>
      <c r="DA193" s="75"/>
      <c r="DB193" s="75"/>
      <c r="DC193" s="75"/>
      <c r="DD193" s="75"/>
      <c r="DE193" s="75"/>
      <c r="DF193" s="75"/>
      <c r="DG193" s="75"/>
      <c r="DH193" s="75"/>
      <c r="DI193" s="75"/>
      <c r="DJ193" s="75"/>
      <c r="DK193" s="75"/>
      <c r="DL193" s="75"/>
      <c r="DM193" s="75"/>
      <c r="DN193" s="75"/>
      <c r="DO193" s="75"/>
      <c r="DP193" s="75"/>
      <c r="DQ193" s="75"/>
      <c r="DR193" s="75"/>
      <c r="DS193" s="75"/>
      <c r="DT193" s="75"/>
    </row>
    <row r="194" spans="1:124" s="10" customFormat="1" ht="105" x14ac:dyDescent="0.2">
      <c r="A194" s="67" t="s">
        <v>1616</v>
      </c>
      <c r="B194" s="115" t="s">
        <v>1615</v>
      </c>
      <c r="C194" s="66" t="s">
        <v>1617</v>
      </c>
      <c r="D194" s="60"/>
      <c r="E194" s="67" t="s">
        <v>1618</v>
      </c>
      <c r="F194" s="132"/>
      <c r="G194" s="71"/>
      <c r="H194" s="69" t="s">
        <v>113</v>
      </c>
      <c r="I194" s="66"/>
      <c r="J194" s="66" t="s">
        <v>1438</v>
      </c>
      <c r="K194" s="66"/>
      <c r="L194" s="66" t="s">
        <v>519</v>
      </c>
      <c r="M194" s="316"/>
      <c r="N194" s="71"/>
      <c r="O194" s="7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t="s">
        <v>1619</v>
      </c>
      <c r="BB194" s="83" t="s">
        <v>1620</v>
      </c>
      <c r="BC194" s="82" t="s">
        <v>1621</v>
      </c>
      <c r="BD194" s="83" t="s">
        <v>1622</v>
      </c>
      <c r="BE194" s="82" t="s">
        <v>1623</v>
      </c>
      <c r="BF194" s="83" t="s">
        <v>1624</v>
      </c>
      <c r="BG194" s="98" t="s">
        <v>1625</v>
      </c>
      <c r="BH194" s="71"/>
      <c r="BI194" s="75"/>
      <c r="BJ194" s="75"/>
      <c r="BK194" s="71"/>
      <c r="BL194" s="71"/>
      <c r="BM194" s="75"/>
      <c r="BN194" s="75"/>
      <c r="BO194" s="71"/>
      <c r="BP194" s="71"/>
      <c r="BQ194" s="75"/>
      <c r="BR194" s="75"/>
      <c r="BS194" s="71"/>
      <c r="BT194" s="71"/>
      <c r="BU194" s="75"/>
      <c r="BV194" s="75"/>
      <c r="BW194" s="71"/>
      <c r="BX194" s="71"/>
      <c r="BY194" s="76"/>
      <c r="BZ194" s="76"/>
      <c r="CA194" s="71"/>
      <c r="CB194" s="71"/>
      <c r="CC194" s="75"/>
      <c r="CD194" s="75"/>
      <c r="CE194" s="75"/>
      <c r="CF194" s="75"/>
      <c r="CG194" s="75"/>
      <c r="CH194" s="75"/>
      <c r="CI194" s="75"/>
      <c r="CJ194" s="75"/>
      <c r="CK194" s="75"/>
      <c r="CL194" s="75"/>
      <c r="CM194" s="75"/>
      <c r="CN194" s="75"/>
      <c r="CO194" s="75"/>
      <c r="CP194" s="75"/>
      <c r="CQ194" s="75"/>
      <c r="CR194" s="75"/>
      <c r="CS194" s="75"/>
      <c r="CT194" s="75"/>
      <c r="CU194" s="75"/>
      <c r="CV194" s="75"/>
      <c r="CW194" s="75"/>
      <c r="CX194" s="75"/>
      <c r="CY194" s="75"/>
      <c r="CZ194" s="75"/>
      <c r="DA194" s="75"/>
      <c r="DB194" s="75"/>
      <c r="DC194" s="75"/>
      <c r="DD194" s="75"/>
      <c r="DE194" s="75"/>
      <c r="DF194" s="75"/>
      <c r="DG194" s="75"/>
      <c r="DH194" s="75"/>
      <c r="DI194" s="75"/>
      <c r="DJ194" s="75"/>
      <c r="DK194" s="75"/>
      <c r="DL194" s="75"/>
      <c r="DM194" s="75"/>
      <c r="DN194" s="75"/>
      <c r="DO194" s="75"/>
      <c r="DP194" s="75"/>
      <c r="DQ194" s="75"/>
      <c r="DR194" s="75"/>
      <c r="DS194" s="75"/>
      <c r="DT194" s="75"/>
    </row>
    <row r="195" spans="1:124" s="22" customFormat="1" ht="105" x14ac:dyDescent="0.2">
      <c r="A195" s="229" t="s">
        <v>1637</v>
      </c>
      <c r="B195" s="115" t="s">
        <v>1636</v>
      </c>
      <c r="C195" s="115" t="s">
        <v>1638</v>
      </c>
      <c r="D195" s="104"/>
      <c r="E195" s="229" t="s">
        <v>1639</v>
      </c>
      <c r="F195" s="207" t="s">
        <v>1639</v>
      </c>
      <c r="G195" s="115" t="s">
        <v>1640</v>
      </c>
      <c r="H195" s="230" t="s">
        <v>113</v>
      </c>
      <c r="I195" s="115"/>
      <c r="J195" s="115" t="s">
        <v>1641</v>
      </c>
      <c r="K195" s="115"/>
      <c r="L195" s="115" t="s">
        <v>1642</v>
      </c>
      <c r="M195" s="316"/>
      <c r="N195" s="104"/>
      <c r="O195" s="104"/>
      <c r="P195" s="104"/>
      <c r="Q195" s="104"/>
      <c r="R195" s="104"/>
      <c r="S195" s="104"/>
      <c r="T195" s="104"/>
      <c r="U195" s="104"/>
      <c r="V195" s="104"/>
      <c r="W195" s="104"/>
      <c r="X195" s="104"/>
      <c r="Y195" s="104"/>
      <c r="Z195" s="104"/>
      <c r="AA195" s="104"/>
      <c r="AB195" s="104"/>
      <c r="AC195" s="104"/>
      <c r="AD195" s="104"/>
      <c r="AE195" s="104"/>
      <c r="AF195" s="104"/>
      <c r="AG195" s="104"/>
      <c r="AH195" s="104"/>
      <c r="AI195" s="104"/>
      <c r="AJ195" s="104"/>
      <c r="AK195" s="104"/>
      <c r="AL195" s="104"/>
      <c r="AM195" s="104"/>
      <c r="AN195" s="104"/>
      <c r="AO195" s="104"/>
      <c r="AP195" s="104"/>
      <c r="AQ195" s="104"/>
      <c r="AR195" s="104"/>
      <c r="AS195" s="104"/>
      <c r="AT195" s="104"/>
      <c r="AU195" s="104"/>
      <c r="AV195" s="104"/>
      <c r="AW195" s="104"/>
      <c r="AX195" s="104"/>
      <c r="AY195" s="104"/>
      <c r="AZ195" s="104"/>
      <c r="BA195" s="60" t="s">
        <v>1643</v>
      </c>
      <c r="BB195" s="231" t="s">
        <v>1644</v>
      </c>
      <c r="BC195" s="60" t="s">
        <v>1645</v>
      </c>
      <c r="BD195" s="231" t="s">
        <v>1646</v>
      </c>
      <c r="BE195" s="60" t="s">
        <v>1647</v>
      </c>
      <c r="BF195" s="231" t="s">
        <v>1648</v>
      </c>
      <c r="BG195" s="104"/>
      <c r="BH195" s="104"/>
      <c r="BI195" s="104"/>
      <c r="BJ195" s="104"/>
      <c r="BK195" s="104"/>
      <c r="BL195" s="104"/>
      <c r="BM195" s="104"/>
      <c r="BN195" s="104"/>
      <c r="BO195" s="104"/>
      <c r="BP195" s="104"/>
      <c r="BQ195" s="104"/>
      <c r="BR195" s="104"/>
      <c r="BS195" s="104"/>
      <c r="BT195" s="104"/>
      <c r="BU195" s="104"/>
      <c r="BV195" s="104"/>
      <c r="BW195" s="104"/>
      <c r="BX195" s="104"/>
      <c r="BY195" s="104"/>
      <c r="BZ195" s="104"/>
      <c r="CA195" s="104"/>
      <c r="CB195" s="104"/>
      <c r="CC195" s="104"/>
      <c r="CD195" s="104"/>
      <c r="CE195" s="104"/>
      <c r="CF195" s="104"/>
      <c r="CG195" s="104"/>
      <c r="CH195" s="104"/>
      <c r="CI195" s="104"/>
      <c r="CJ195" s="104"/>
      <c r="CK195" s="104"/>
      <c r="CL195" s="104"/>
      <c r="CM195" s="104"/>
      <c r="CN195" s="104"/>
      <c r="CO195" s="104"/>
      <c r="CP195" s="104"/>
      <c r="CQ195" s="104"/>
      <c r="CR195" s="104"/>
      <c r="CS195" s="104"/>
      <c r="CT195" s="104"/>
      <c r="CU195" s="104"/>
      <c r="CV195" s="104"/>
      <c r="CW195" s="104"/>
      <c r="CX195" s="104"/>
      <c r="CY195" s="104"/>
      <c r="CZ195" s="104"/>
      <c r="DA195" s="104"/>
      <c r="DB195" s="104"/>
      <c r="DC195" s="104"/>
      <c r="DD195" s="104"/>
      <c r="DE195" s="104"/>
      <c r="DF195" s="104"/>
      <c r="DG195" s="104"/>
      <c r="DH195" s="104"/>
      <c r="DI195" s="104"/>
      <c r="DJ195" s="104"/>
      <c r="DK195" s="104"/>
      <c r="DL195" s="104"/>
      <c r="DM195" s="104"/>
      <c r="DN195" s="104"/>
      <c r="DO195" s="104"/>
      <c r="DP195" s="104"/>
      <c r="DQ195" s="104"/>
      <c r="DR195" s="104"/>
      <c r="DS195" s="104"/>
      <c r="DT195" s="104"/>
    </row>
    <row r="196" spans="1:124" s="10" customFormat="1" ht="165" x14ac:dyDescent="0.2">
      <c r="A196" s="67" t="s">
        <v>1827</v>
      </c>
      <c r="B196" s="115" t="s">
        <v>1826</v>
      </c>
      <c r="C196" s="66" t="s">
        <v>1828</v>
      </c>
      <c r="D196" s="104"/>
      <c r="E196" s="67" t="s">
        <v>1829</v>
      </c>
      <c r="F196" s="68" t="s">
        <v>1830</v>
      </c>
      <c r="G196" s="66"/>
      <c r="H196" s="69" t="s">
        <v>113</v>
      </c>
      <c r="I196" s="66"/>
      <c r="J196" s="66" t="s">
        <v>1831</v>
      </c>
      <c r="K196" s="66"/>
      <c r="L196" s="66" t="s">
        <v>1085</v>
      </c>
      <c r="M196" s="316" t="s">
        <v>1832</v>
      </c>
      <c r="N196" s="71"/>
      <c r="O196" s="71"/>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82" t="s">
        <v>1833</v>
      </c>
      <c r="BB196" s="83" t="s">
        <v>1834</v>
      </c>
      <c r="BC196" s="98" t="s">
        <v>1835</v>
      </c>
      <c r="BD196" s="75"/>
      <c r="BE196" s="98" t="s">
        <v>1836</v>
      </c>
      <c r="BF196" s="137"/>
      <c r="BG196" s="98" t="s">
        <v>1837</v>
      </c>
      <c r="BH196" s="71"/>
      <c r="BI196" s="75"/>
      <c r="BJ196" s="75"/>
      <c r="BK196" s="71"/>
      <c r="BL196" s="71"/>
      <c r="BM196" s="75"/>
      <c r="BN196" s="75"/>
      <c r="BO196" s="71"/>
      <c r="BP196" s="71"/>
      <c r="BQ196" s="75"/>
      <c r="BR196" s="75"/>
      <c r="BS196" s="71"/>
      <c r="BT196" s="71"/>
      <c r="BU196" s="75"/>
      <c r="BV196" s="75"/>
      <c r="BW196" s="71"/>
      <c r="BX196" s="71"/>
      <c r="BY196" s="76"/>
      <c r="BZ196" s="76"/>
      <c r="CA196" s="71"/>
      <c r="CB196" s="71"/>
      <c r="CC196" s="75"/>
      <c r="CD196" s="75"/>
      <c r="CE196" s="75"/>
      <c r="CF196" s="75"/>
      <c r="CG196" s="70"/>
      <c r="CH196" s="70"/>
      <c r="CI196" s="70"/>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row>
    <row r="197" spans="1:124" s="22" customFormat="1" ht="75" x14ac:dyDescent="0.2">
      <c r="A197" s="229" t="s">
        <v>2104</v>
      </c>
      <c r="B197" s="115" t="s">
        <v>2103</v>
      </c>
      <c r="C197" s="284" t="s">
        <v>2105</v>
      </c>
      <c r="D197" s="191"/>
      <c r="E197" s="229" t="s">
        <v>2106</v>
      </c>
      <c r="F197" s="236"/>
      <c r="G197" s="284" t="s">
        <v>2107</v>
      </c>
      <c r="H197" s="230" t="s">
        <v>113</v>
      </c>
      <c r="I197" s="284"/>
      <c r="J197" s="115" t="s">
        <v>2108</v>
      </c>
      <c r="K197" s="115" t="s">
        <v>240</v>
      </c>
      <c r="L197" s="115" t="s">
        <v>75</v>
      </c>
      <c r="M197" s="316" t="s">
        <v>2109</v>
      </c>
      <c r="N197" s="104"/>
      <c r="O197" s="104"/>
      <c r="P197" s="191"/>
      <c r="Q197" s="191"/>
      <c r="R197" s="191"/>
      <c r="S197" s="191"/>
      <c r="T197" s="191"/>
      <c r="U197" s="191"/>
      <c r="V197" s="191"/>
      <c r="W197" s="191"/>
      <c r="X197" s="191"/>
      <c r="Y197" s="191"/>
      <c r="Z197" s="191"/>
      <c r="AA197" s="191"/>
      <c r="AB197" s="191"/>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c r="AY197" s="191"/>
      <c r="AZ197" s="191"/>
      <c r="BA197" s="191" t="s">
        <v>1390</v>
      </c>
      <c r="BB197" s="104"/>
      <c r="BC197" s="104"/>
      <c r="BD197" s="104"/>
      <c r="BE197" s="104"/>
      <c r="BF197" s="104"/>
      <c r="BG197" s="104"/>
      <c r="BH197" s="104"/>
      <c r="BI197" s="104"/>
      <c r="BJ197" s="104"/>
      <c r="BK197" s="104"/>
      <c r="BL197" s="104"/>
      <c r="BM197" s="104"/>
      <c r="BN197" s="104"/>
      <c r="BO197" s="104"/>
      <c r="BP197" s="104"/>
      <c r="BQ197" s="104"/>
      <c r="BR197" s="104"/>
      <c r="BS197" s="104"/>
      <c r="BT197" s="104"/>
      <c r="BU197" s="104"/>
      <c r="BV197" s="104"/>
      <c r="BW197" s="104"/>
      <c r="BX197" s="104"/>
      <c r="BY197" s="104"/>
      <c r="BZ197" s="104"/>
      <c r="CA197" s="104"/>
      <c r="CB197" s="104"/>
      <c r="CC197" s="104"/>
      <c r="CD197" s="104"/>
      <c r="CE197" s="104"/>
      <c r="CF197" s="104"/>
      <c r="CG197" s="104"/>
      <c r="CH197" s="104"/>
      <c r="CI197" s="104"/>
      <c r="CJ197" s="104"/>
      <c r="CK197" s="104"/>
      <c r="CL197" s="104"/>
      <c r="CM197" s="104"/>
      <c r="CN197" s="104"/>
      <c r="CO197" s="104"/>
      <c r="CP197" s="104"/>
      <c r="CQ197" s="104"/>
      <c r="CR197" s="104"/>
      <c r="CS197" s="104"/>
      <c r="CT197" s="104"/>
      <c r="CU197" s="104"/>
      <c r="CV197" s="104"/>
      <c r="CW197" s="104"/>
      <c r="CX197" s="104"/>
      <c r="CY197" s="104"/>
      <c r="CZ197" s="104"/>
      <c r="DA197" s="104"/>
      <c r="DB197" s="104"/>
      <c r="DC197" s="104"/>
      <c r="DD197" s="104"/>
      <c r="DE197" s="104"/>
      <c r="DF197" s="104"/>
      <c r="DG197" s="104"/>
      <c r="DH197" s="104"/>
      <c r="DI197" s="104"/>
      <c r="DJ197" s="104"/>
      <c r="DK197" s="104"/>
      <c r="DL197" s="104"/>
      <c r="DM197" s="104"/>
      <c r="DN197" s="104"/>
      <c r="DO197" s="104"/>
      <c r="DP197" s="104"/>
      <c r="DQ197" s="104"/>
      <c r="DR197" s="104"/>
      <c r="DS197" s="104"/>
      <c r="DT197" s="104"/>
    </row>
    <row r="198" spans="1:124" s="10" customFormat="1" ht="105" x14ac:dyDescent="0.2">
      <c r="A198" s="67" t="s">
        <v>2298</v>
      </c>
      <c r="B198" s="115" t="s">
        <v>1667</v>
      </c>
      <c r="C198" s="66" t="s">
        <v>194</v>
      </c>
      <c r="D198" s="104"/>
      <c r="E198" s="67" t="s">
        <v>2299</v>
      </c>
      <c r="F198" s="132"/>
      <c r="G198" s="66" t="s">
        <v>2300</v>
      </c>
      <c r="H198" s="69" t="s">
        <v>113</v>
      </c>
      <c r="I198" s="66"/>
      <c r="J198" s="66" t="s">
        <v>2301</v>
      </c>
      <c r="K198" s="66"/>
      <c r="L198" s="66" t="s">
        <v>177</v>
      </c>
      <c r="M198" s="316" t="s">
        <v>2302</v>
      </c>
      <c r="N198" s="71"/>
      <c r="O198" s="71"/>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c r="AR198" s="103"/>
      <c r="AS198" s="103"/>
      <c r="AT198" s="103"/>
      <c r="AU198" s="103"/>
      <c r="AV198" s="103"/>
      <c r="AW198" s="103"/>
      <c r="AX198" s="103"/>
      <c r="AY198" s="103"/>
      <c r="AZ198" s="103"/>
      <c r="BA198" s="82" t="s">
        <v>2303</v>
      </c>
      <c r="BB198" s="83" t="s">
        <v>2304</v>
      </c>
      <c r="BC198" s="98" t="s">
        <v>2305</v>
      </c>
      <c r="BD198" s="137"/>
      <c r="BE198" s="98" t="s">
        <v>2306</v>
      </c>
      <c r="BF198" s="75"/>
      <c r="BG198" s="71"/>
      <c r="BH198" s="71"/>
      <c r="BI198" s="75"/>
      <c r="BJ198" s="75"/>
      <c r="BK198" s="71"/>
      <c r="BL198" s="71"/>
      <c r="BM198" s="75"/>
      <c r="BN198" s="75"/>
      <c r="BO198" s="71"/>
      <c r="BP198" s="71"/>
      <c r="BQ198" s="75"/>
      <c r="BR198" s="75"/>
      <c r="BS198" s="71"/>
      <c r="BT198" s="71"/>
      <c r="BU198" s="75"/>
      <c r="BV198" s="75"/>
      <c r="BW198" s="71"/>
      <c r="BX198" s="71"/>
      <c r="BY198" s="76"/>
      <c r="BZ198" s="76"/>
      <c r="CA198" s="71"/>
      <c r="CB198" s="71"/>
      <c r="CC198" s="75"/>
      <c r="CD198" s="75"/>
      <c r="CE198" s="75"/>
      <c r="CF198" s="75"/>
      <c r="CG198" s="75"/>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row>
    <row r="199" spans="1:124" s="22" customFormat="1" ht="240" x14ac:dyDescent="0.2">
      <c r="A199" s="229" t="s">
        <v>2398</v>
      </c>
      <c r="B199" s="115" t="s">
        <v>2397</v>
      </c>
      <c r="C199" s="115" t="s">
        <v>2399</v>
      </c>
      <c r="D199" s="163"/>
      <c r="E199" s="229" t="s">
        <v>1853</v>
      </c>
      <c r="F199" s="207" t="s">
        <v>2400</v>
      </c>
      <c r="G199" s="115"/>
      <c r="H199" s="230" t="s">
        <v>113</v>
      </c>
      <c r="I199" s="115" t="s">
        <v>2401</v>
      </c>
      <c r="J199" s="115" t="s">
        <v>358</v>
      </c>
      <c r="K199" s="115" t="s">
        <v>325</v>
      </c>
      <c r="L199" s="115" t="s">
        <v>75</v>
      </c>
      <c r="M199" s="316" t="s">
        <v>2402</v>
      </c>
      <c r="N199" s="104"/>
      <c r="O199" s="104"/>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c r="AM199" s="163"/>
      <c r="AN199" s="163"/>
      <c r="AO199" s="163"/>
      <c r="AP199" s="163"/>
      <c r="AQ199" s="163"/>
      <c r="AR199" s="163"/>
      <c r="AS199" s="163"/>
      <c r="AT199" s="163"/>
      <c r="AU199" s="163"/>
      <c r="AV199" s="163"/>
      <c r="AW199" s="163"/>
      <c r="AX199" s="163"/>
      <c r="AY199" s="163"/>
      <c r="AZ199" s="163"/>
      <c r="BA199" s="163" t="s">
        <v>2403</v>
      </c>
      <c r="BB199" s="263" t="s">
        <v>2404</v>
      </c>
      <c r="BC199" s="163" t="s">
        <v>2405</v>
      </c>
      <c r="BD199" s="263" t="s">
        <v>2406</v>
      </c>
      <c r="BE199" s="163"/>
      <c r="BF199" s="104"/>
      <c r="BG199" s="104"/>
      <c r="BH199" s="104"/>
      <c r="BI199" s="104"/>
      <c r="BJ199" s="104"/>
      <c r="BK199" s="104"/>
      <c r="BL199" s="104"/>
      <c r="BM199" s="104"/>
      <c r="BN199" s="104"/>
      <c r="BO199" s="104"/>
      <c r="BP199" s="104"/>
      <c r="BQ199" s="104"/>
      <c r="BR199" s="104"/>
      <c r="BS199" s="104"/>
      <c r="BT199" s="104"/>
      <c r="BU199" s="104"/>
      <c r="BV199" s="104"/>
      <c r="BW199" s="104"/>
      <c r="BX199" s="104"/>
      <c r="BY199" s="104"/>
      <c r="BZ199" s="104"/>
      <c r="CA199" s="104"/>
      <c r="CB199" s="104"/>
      <c r="CC199" s="104"/>
      <c r="CD199" s="104"/>
      <c r="CE199" s="104"/>
      <c r="CF199" s="104"/>
      <c r="CG199" s="104"/>
      <c r="CH199" s="104"/>
      <c r="CI199" s="104"/>
      <c r="CJ199" s="104"/>
      <c r="CK199" s="104"/>
      <c r="CL199" s="104"/>
      <c r="CM199" s="104"/>
      <c r="CN199" s="104"/>
      <c r="CO199" s="104"/>
      <c r="CP199" s="104"/>
      <c r="CQ199" s="104"/>
      <c r="CR199" s="104"/>
      <c r="CS199" s="104"/>
      <c r="CT199" s="104"/>
      <c r="CU199" s="104"/>
      <c r="CV199" s="104"/>
      <c r="CW199" s="104"/>
      <c r="CX199" s="104"/>
      <c r="CY199" s="104"/>
      <c r="CZ199" s="104"/>
      <c r="DA199" s="104"/>
      <c r="DB199" s="104"/>
      <c r="DC199" s="104"/>
      <c r="DD199" s="104"/>
      <c r="DE199" s="104"/>
      <c r="DF199" s="104"/>
      <c r="DG199" s="104"/>
      <c r="DH199" s="104"/>
      <c r="DI199" s="104"/>
      <c r="DJ199" s="104"/>
      <c r="DK199" s="104"/>
      <c r="DL199" s="104"/>
      <c r="DM199" s="104"/>
      <c r="DN199" s="104"/>
      <c r="DO199" s="104"/>
      <c r="DP199" s="104"/>
      <c r="DQ199" s="104"/>
      <c r="DR199" s="104"/>
      <c r="DS199" s="104"/>
      <c r="DT199" s="104"/>
    </row>
    <row r="200" spans="1:124" s="22" customFormat="1" ht="120" x14ac:dyDescent="0.2">
      <c r="A200" s="229" t="s">
        <v>2524</v>
      </c>
      <c r="B200" s="115" t="s">
        <v>2523</v>
      </c>
      <c r="C200" s="115" t="s">
        <v>2525</v>
      </c>
      <c r="D200" s="104"/>
      <c r="E200" s="229" t="s">
        <v>2526</v>
      </c>
      <c r="F200" s="207" t="s">
        <v>2526</v>
      </c>
      <c r="G200" s="115"/>
      <c r="H200" s="230" t="s">
        <v>113</v>
      </c>
      <c r="I200" s="115"/>
      <c r="J200" s="115" t="s">
        <v>2527</v>
      </c>
      <c r="K200" s="115"/>
      <c r="L200" s="115" t="s">
        <v>177</v>
      </c>
      <c r="M200" s="316"/>
      <c r="N200" s="104"/>
      <c r="O200" s="104"/>
      <c r="P200" s="104"/>
      <c r="Q200" s="104"/>
      <c r="R200" s="104"/>
      <c r="S200" s="104"/>
      <c r="T200" s="104"/>
      <c r="U200" s="104"/>
      <c r="V200" s="104"/>
      <c r="W200" s="104"/>
      <c r="X200" s="104"/>
      <c r="Y200" s="104"/>
      <c r="Z200" s="104"/>
      <c r="AA200" s="104"/>
      <c r="AB200" s="104"/>
      <c r="AC200" s="104"/>
      <c r="AD200" s="104"/>
      <c r="AE200" s="104"/>
      <c r="AF200" s="104"/>
      <c r="AG200" s="104"/>
      <c r="AH200" s="104"/>
      <c r="AI200" s="104"/>
      <c r="AJ200" s="104"/>
      <c r="AK200" s="104"/>
      <c r="AL200" s="104"/>
      <c r="AM200" s="104"/>
      <c r="AN200" s="104"/>
      <c r="AO200" s="104"/>
      <c r="AP200" s="104"/>
      <c r="AQ200" s="104"/>
      <c r="AR200" s="104"/>
      <c r="AS200" s="104"/>
      <c r="AT200" s="104"/>
      <c r="AU200" s="104"/>
      <c r="AV200" s="104"/>
      <c r="AW200" s="104"/>
      <c r="AX200" s="104"/>
      <c r="AY200" s="104"/>
      <c r="AZ200" s="104"/>
      <c r="BA200" s="60" t="s">
        <v>2528</v>
      </c>
      <c r="BB200" s="231" t="s">
        <v>2529</v>
      </c>
      <c r="BC200" s="133" t="s">
        <v>2530</v>
      </c>
      <c r="BD200" s="112"/>
      <c r="BE200" s="133" t="s">
        <v>2531</v>
      </c>
      <c r="BF200" s="112"/>
      <c r="BG200" s="133" t="s">
        <v>2532</v>
      </c>
      <c r="BH200" s="104"/>
      <c r="BI200" s="133" t="s">
        <v>2533</v>
      </c>
      <c r="BJ200" s="112"/>
      <c r="BK200" s="133" t="s">
        <v>2534</v>
      </c>
      <c r="BL200" s="112"/>
      <c r="BM200" s="133" t="s">
        <v>2535</v>
      </c>
      <c r="BN200" s="104"/>
      <c r="BO200" s="104"/>
      <c r="BP200" s="104"/>
      <c r="BQ200" s="104"/>
      <c r="BR200" s="104"/>
      <c r="BS200" s="104"/>
      <c r="BT200" s="104"/>
      <c r="BU200" s="104"/>
      <c r="BV200" s="104"/>
      <c r="BW200" s="104"/>
      <c r="BX200" s="104"/>
      <c r="BY200" s="104"/>
      <c r="BZ200" s="104"/>
      <c r="CA200" s="104"/>
      <c r="CB200" s="104"/>
      <c r="CC200" s="104"/>
      <c r="CD200" s="104"/>
      <c r="CE200" s="104"/>
      <c r="CF200" s="104"/>
      <c r="CG200" s="104"/>
      <c r="CH200" s="104"/>
      <c r="CI200" s="104"/>
      <c r="CJ200" s="104"/>
      <c r="CK200" s="104"/>
      <c r="CL200" s="104"/>
      <c r="CM200" s="104"/>
      <c r="CN200" s="104"/>
      <c r="CO200" s="104"/>
      <c r="CP200" s="104"/>
      <c r="CQ200" s="104"/>
      <c r="CR200" s="104"/>
      <c r="CS200" s="104"/>
      <c r="CT200" s="104"/>
      <c r="CU200" s="104"/>
      <c r="CV200" s="104"/>
      <c r="CW200" s="104"/>
      <c r="CX200" s="104"/>
      <c r="CY200" s="104"/>
      <c r="CZ200" s="104"/>
      <c r="DA200" s="104"/>
      <c r="DB200" s="104"/>
      <c r="DC200" s="104"/>
      <c r="DD200" s="104"/>
      <c r="DE200" s="104"/>
      <c r="DF200" s="104"/>
      <c r="DG200" s="104"/>
      <c r="DH200" s="104"/>
      <c r="DI200" s="104"/>
      <c r="DJ200" s="104"/>
      <c r="DK200" s="104"/>
      <c r="DL200" s="104"/>
      <c r="DM200" s="104"/>
      <c r="DN200" s="104"/>
      <c r="DO200" s="104"/>
      <c r="DP200" s="104"/>
      <c r="DQ200" s="104"/>
      <c r="DR200" s="104"/>
      <c r="DS200" s="104"/>
      <c r="DT200" s="104"/>
    </row>
    <row r="201" spans="1:124" s="227" customFormat="1" ht="135" x14ac:dyDescent="0.2">
      <c r="A201" s="211" t="s">
        <v>247</v>
      </c>
      <c r="B201" s="212" t="s">
        <v>246</v>
      </c>
      <c r="C201" s="213" t="s">
        <v>248</v>
      </c>
      <c r="D201" s="212" t="s">
        <v>2596</v>
      </c>
      <c r="E201" s="214" t="s">
        <v>249</v>
      </c>
      <c r="F201" s="215" t="s">
        <v>250</v>
      </c>
      <c r="G201" s="213" t="s">
        <v>251</v>
      </c>
      <c r="H201" s="216"/>
      <c r="I201" s="213"/>
      <c r="J201" s="212" t="s">
        <v>196</v>
      </c>
      <c r="K201" s="212" t="s">
        <v>197</v>
      </c>
      <c r="L201" s="212" t="s">
        <v>75</v>
      </c>
      <c r="M201" s="326"/>
      <c r="N201" s="218"/>
      <c r="O201" s="218"/>
      <c r="P201" s="219"/>
      <c r="Q201" s="220" t="s">
        <v>253</v>
      </c>
      <c r="R201" s="218"/>
      <c r="S201" s="221" t="s">
        <v>254</v>
      </c>
      <c r="T201" s="222" t="s">
        <v>255</v>
      </c>
      <c r="U201" s="220"/>
      <c r="V201" s="223" t="s">
        <v>257</v>
      </c>
      <c r="W201" s="224"/>
      <c r="X201" s="224"/>
      <c r="Y201" s="224"/>
      <c r="Z201" s="224"/>
      <c r="AA201" s="224"/>
      <c r="AB201" s="224"/>
      <c r="AC201" s="224"/>
      <c r="AD201" s="224"/>
      <c r="AE201" s="224"/>
      <c r="AF201" s="224"/>
      <c r="AG201" s="224"/>
      <c r="AH201" s="224"/>
      <c r="AI201" s="224"/>
      <c r="AJ201" s="219"/>
      <c r="AK201" s="219"/>
      <c r="AL201" s="219"/>
      <c r="AM201" s="219"/>
      <c r="AN201" s="219"/>
      <c r="AO201" s="219"/>
      <c r="AP201" s="219"/>
      <c r="AQ201" s="219"/>
      <c r="AR201" s="219"/>
      <c r="AS201" s="219"/>
      <c r="AT201" s="219"/>
      <c r="AU201" s="219"/>
      <c r="AV201" s="219"/>
      <c r="AW201" s="219"/>
      <c r="AX201" s="219"/>
      <c r="AY201" s="219"/>
      <c r="AZ201" s="219"/>
      <c r="BA201" s="217"/>
      <c r="BB201" s="217"/>
      <c r="BC201" s="217"/>
      <c r="BD201" s="217"/>
      <c r="BE201" s="217"/>
      <c r="BF201" s="217"/>
      <c r="BG201" s="218"/>
      <c r="BH201" s="218"/>
      <c r="BI201" s="225"/>
      <c r="BJ201" s="225"/>
      <c r="BK201" s="218"/>
      <c r="BL201" s="218"/>
      <c r="BM201" s="225"/>
      <c r="BN201" s="225"/>
      <c r="BO201" s="218"/>
      <c r="BP201" s="218"/>
      <c r="BQ201" s="225"/>
      <c r="BR201" s="225"/>
      <c r="BS201" s="218"/>
      <c r="BT201" s="218"/>
      <c r="BU201" s="225"/>
      <c r="BV201" s="225"/>
      <c r="BW201" s="218"/>
      <c r="BX201" s="218"/>
      <c r="BY201" s="226"/>
      <c r="BZ201" s="226"/>
      <c r="CA201" s="218"/>
      <c r="CB201" s="218"/>
      <c r="CC201" s="225"/>
      <c r="CD201" s="225"/>
      <c r="CE201" s="225"/>
      <c r="CF201" s="225"/>
      <c r="CG201" s="225"/>
      <c r="CH201" s="225"/>
      <c r="CI201" s="225"/>
      <c r="CJ201" s="225"/>
      <c r="CK201" s="225"/>
      <c r="CL201" s="225"/>
      <c r="CM201" s="225"/>
      <c r="CN201" s="225"/>
      <c r="CO201" s="225"/>
      <c r="CP201" s="225"/>
      <c r="CQ201" s="225"/>
      <c r="CR201" s="225"/>
      <c r="CS201" s="225"/>
      <c r="CT201" s="225"/>
      <c r="CU201" s="225"/>
      <c r="CV201" s="225"/>
      <c r="CW201" s="225"/>
      <c r="CX201" s="225"/>
      <c r="CY201" s="225"/>
      <c r="CZ201" s="225"/>
      <c r="DA201" s="225"/>
      <c r="DB201" s="225"/>
      <c r="DC201" s="225"/>
      <c r="DD201" s="225"/>
      <c r="DE201" s="225"/>
      <c r="DF201" s="225"/>
      <c r="DG201" s="225"/>
      <c r="DH201" s="225"/>
      <c r="DI201" s="225"/>
      <c r="DJ201" s="225"/>
      <c r="DK201" s="225"/>
      <c r="DL201" s="225"/>
      <c r="DM201" s="225"/>
      <c r="DN201" s="225"/>
      <c r="DO201" s="225"/>
      <c r="DP201" s="225"/>
      <c r="DQ201" s="225"/>
      <c r="DR201" s="225"/>
      <c r="DS201" s="225"/>
      <c r="DT201" s="225"/>
    </row>
    <row r="202" spans="1:124" s="227" customFormat="1" ht="98" x14ac:dyDescent="0.2">
      <c r="A202" s="211" t="s">
        <v>353</v>
      </c>
      <c r="B202" s="212" t="s">
        <v>352</v>
      </c>
      <c r="C202" s="213" t="s">
        <v>354</v>
      </c>
      <c r="D202" s="218"/>
      <c r="E202" s="214" t="s">
        <v>355</v>
      </c>
      <c r="F202" s="215" t="s">
        <v>356</v>
      </c>
      <c r="G202" s="213" t="s">
        <v>357</v>
      </c>
      <c r="H202" s="216" t="s">
        <v>113</v>
      </c>
      <c r="I202" s="213"/>
      <c r="J202" s="212" t="s">
        <v>358</v>
      </c>
      <c r="K202" s="212" t="s">
        <v>325</v>
      </c>
      <c r="L202" s="212" t="s">
        <v>75</v>
      </c>
      <c r="M202" s="316" t="s">
        <v>252</v>
      </c>
      <c r="N202" s="218"/>
      <c r="O202" s="218"/>
      <c r="P202" s="219"/>
      <c r="Q202" s="220" t="s">
        <v>359</v>
      </c>
      <c r="R202" s="218"/>
      <c r="S202" s="220" t="s">
        <v>256</v>
      </c>
      <c r="T202" s="223" t="s">
        <v>360</v>
      </c>
      <c r="U202" s="224"/>
      <c r="V202" s="224"/>
      <c r="W202" s="224"/>
      <c r="X202" s="224"/>
      <c r="Y202" s="224"/>
      <c r="Z202" s="224"/>
      <c r="AA202" s="224"/>
      <c r="AB202" s="224"/>
      <c r="AC202" s="224"/>
      <c r="AD202" s="224"/>
      <c r="AE202" s="224"/>
      <c r="AF202" s="224"/>
      <c r="AG202" s="224"/>
      <c r="AH202" s="224"/>
      <c r="AI202" s="224"/>
      <c r="AJ202" s="219"/>
      <c r="AK202" s="219"/>
      <c r="AL202" s="219"/>
      <c r="AM202" s="219"/>
      <c r="AN202" s="219"/>
      <c r="AO202" s="219"/>
      <c r="AP202" s="219"/>
      <c r="AQ202" s="219"/>
      <c r="AR202" s="219"/>
      <c r="AS202" s="219"/>
      <c r="AT202" s="219"/>
      <c r="AU202" s="219"/>
      <c r="AV202" s="219"/>
      <c r="AW202" s="219"/>
      <c r="AX202" s="219"/>
      <c r="AY202" s="219"/>
      <c r="AZ202" s="219"/>
      <c r="BA202" s="217"/>
      <c r="BB202" s="217"/>
      <c r="BC202" s="217"/>
      <c r="BD202" s="217"/>
      <c r="BE202" s="225"/>
      <c r="BF202" s="225"/>
      <c r="BG202" s="218"/>
      <c r="BH202" s="218"/>
      <c r="BI202" s="225"/>
      <c r="BJ202" s="225"/>
      <c r="BK202" s="218"/>
      <c r="BL202" s="218"/>
      <c r="BM202" s="225"/>
      <c r="BN202" s="225"/>
      <c r="BO202" s="218"/>
      <c r="BP202" s="218"/>
      <c r="BQ202" s="225"/>
      <c r="BR202" s="225"/>
      <c r="BS202" s="218"/>
      <c r="BT202" s="218"/>
      <c r="BU202" s="225"/>
      <c r="BV202" s="225"/>
      <c r="BW202" s="218"/>
      <c r="BX202" s="218"/>
      <c r="BY202" s="226"/>
      <c r="BZ202" s="226"/>
      <c r="CA202" s="218"/>
      <c r="CB202" s="218"/>
      <c r="CC202" s="225"/>
      <c r="CD202" s="225"/>
      <c r="CE202" s="225"/>
      <c r="CF202" s="225"/>
      <c r="CG202" s="225"/>
      <c r="CH202" s="225"/>
      <c r="CI202" s="225"/>
      <c r="CJ202" s="225"/>
      <c r="CK202" s="225"/>
      <c r="CL202" s="225"/>
      <c r="CM202" s="225"/>
      <c r="CN202" s="225"/>
      <c r="CO202" s="225"/>
      <c r="CP202" s="225"/>
      <c r="CQ202" s="225"/>
      <c r="CR202" s="225"/>
      <c r="CS202" s="225"/>
      <c r="CT202" s="225"/>
      <c r="CU202" s="225"/>
      <c r="CV202" s="225"/>
      <c r="CW202" s="225"/>
      <c r="CX202" s="225"/>
      <c r="CY202" s="225"/>
      <c r="CZ202" s="225"/>
      <c r="DA202" s="225"/>
      <c r="DB202" s="225"/>
      <c r="DC202" s="225"/>
      <c r="DD202" s="225"/>
      <c r="DE202" s="225"/>
      <c r="DF202" s="225"/>
      <c r="DG202" s="225"/>
      <c r="DH202" s="225"/>
      <c r="DI202" s="225"/>
      <c r="DJ202" s="225"/>
      <c r="DK202" s="225"/>
      <c r="DL202" s="225"/>
      <c r="DM202" s="225"/>
      <c r="DN202" s="225"/>
      <c r="DO202" s="225"/>
      <c r="DP202" s="225"/>
      <c r="DQ202" s="225"/>
      <c r="DR202" s="225"/>
      <c r="DS202" s="225"/>
      <c r="DT202" s="225"/>
    </row>
    <row r="203" spans="1:124" s="227" customFormat="1" ht="45" x14ac:dyDescent="0.2">
      <c r="A203" s="275" t="s">
        <v>1234</v>
      </c>
      <c r="B203" s="212" t="s">
        <v>1233</v>
      </c>
      <c r="C203" s="213" t="s">
        <v>1235</v>
      </c>
      <c r="D203" s="218"/>
      <c r="E203" s="214" t="s">
        <v>402</v>
      </c>
      <c r="F203" s="215"/>
      <c r="G203" s="213"/>
      <c r="H203" s="216" t="s">
        <v>113</v>
      </c>
      <c r="I203" s="213"/>
      <c r="J203" s="212" t="s">
        <v>404</v>
      </c>
      <c r="K203" s="212" t="s">
        <v>405</v>
      </c>
      <c r="L203" s="212" t="s">
        <v>75</v>
      </c>
      <c r="M203" s="316" t="s">
        <v>252</v>
      </c>
      <c r="N203" s="218"/>
      <c r="O203" s="218"/>
      <c r="P203" s="219"/>
      <c r="Q203" s="224"/>
      <c r="R203" s="224"/>
      <c r="S203" s="224"/>
      <c r="T203" s="224"/>
      <c r="U203" s="224"/>
      <c r="V203" s="224"/>
      <c r="W203" s="224"/>
      <c r="X203" s="224"/>
      <c r="Y203" s="224"/>
      <c r="Z203" s="224"/>
      <c r="AA203" s="224"/>
      <c r="AB203" s="224"/>
      <c r="AC203" s="224"/>
      <c r="AD203" s="224"/>
      <c r="AE203" s="224"/>
      <c r="AF203" s="224"/>
      <c r="AG203" s="224"/>
      <c r="AH203" s="224"/>
      <c r="AI203" s="224"/>
      <c r="AJ203" s="219"/>
      <c r="AK203" s="219"/>
      <c r="AL203" s="219"/>
      <c r="AM203" s="219"/>
      <c r="AN203" s="219"/>
      <c r="AO203" s="219"/>
      <c r="AP203" s="219"/>
      <c r="AQ203" s="219"/>
      <c r="AR203" s="219"/>
      <c r="AS203" s="219"/>
      <c r="AT203" s="219"/>
      <c r="AU203" s="219"/>
      <c r="AV203" s="219"/>
      <c r="AW203" s="219"/>
      <c r="AX203" s="219"/>
      <c r="AY203" s="219"/>
      <c r="AZ203" s="219"/>
      <c r="BA203" s="220" t="s">
        <v>1236</v>
      </c>
      <c r="BB203" s="218"/>
      <c r="BC203" s="218"/>
      <c r="BD203" s="225"/>
      <c r="BE203" s="225"/>
      <c r="BF203" s="225"/>
      <c r="BG203" s="218"/>
      <c r="BH203" s="218"/>
      <c r="BI203" s="225"/>
      <c r="BJ203" s="225"/>
      <c r="BK203" s="218"/>
      <c r="BL203" s="218"/>
      <c r="BM203" s="225"/>
      <c r="BN203" s="225"/>
      <c r="BO203" s="218"/>
      <c r="BP203" s="218"/>
      <c r="BQ203" s="225"/>
      <c r="BR203" s="225"/>
      <c r="BS203" s="218"/>
      <c r="BT203" s="218"/>
      <c r="BU203" s="225"/>
      <c r="BV203" s="225"/>
      <c r="BW203" s="218"/>
      <c r="BX203" s="218"/>
      <c r="BY203" s="226"/>
      <c r="BZ203" s="226"/>
      <c r="CA203" s="218"/>
      <c r="CB203" s="218"/>
      <c r="CC203" s="225"/>
      <c r="CD203" s="225"/>
      <c r="CE203" s="225"/>
      <c r="CF203" s="225"/>
      <c r="CG203" s="225"/>
      <c r="CH203" s="225"/>
      <c r="CI203" s="225"/>
      <c r="CJ203" s="225"/>
      <c r="CK203" s="225"/>
      <c r="CL203" s="225"/>
      <c r="CM203" s="225"/>
      <c r="CN203" s="225"/>
      <c r="CO203" s="225"/>
      <c r="CP203" s="225"/>
      <c r="CQ203" s="225"/>
      <c r="CR203" s="225"/>
      <c r="CS203" s="225"/>
      <c r="CT203" s="225"/>
      <c r="CU203" s="225"/>
      <c r="CV203" s="225"/>
      <c r="CW203" s="225"/>
      <c r="CX203" s="225"/>
      <c r="CY203" s="225"/>
      <c r="CZ203" s="225"/>
      <c r="DA203" s="225"/>
      <c r="DB203" s="225"/>
      <c r="DC203" s="225"/>
      <c r="DD203" s="225"/>
      <c r="DE203" s="225"/>
      <c r="DF203" s="225"/>
      <c r="DG203" s="225"/>
      <c r="DH203" s="225"/>
      <c r="DI203" s="225"/>
      <c r="DJ203" s="225"/>
      <c r="DK203" s="225"/>
      <c r="DL203" s="225"/>
      <c r="DM203" s="225"/>
      <c r="DN203" s="225"/>
      <c r="DO203" s="225"/>
      <c r="DP203" s="225"/>
      <c r="DQ203" s="225"/>
      <c r="DR203" s="225"/>
      <c r="DS203" s="225"/>
      <c r="DT203" s="225"/>
    </row>
  </sheetData>
  <autoFilter ref="A2:DU2"/>
  <mergeCells count="2">
    <mergeCell ref="A178:XFD180"/>
    <mergeCell ref="A184:XFD185"/>
  </mergeCells>
  <hyperlinks>
    <hyperlink ref="T2" r:id="rId1"/>
    <hyperlink ref="X2" r:id="rId2"/>
    <hyperlink ref="Z2" r:id="rId3"/>
    <hyperlink ref="AB2" r:id="rId4"/>
    <hyperlink ref="AC2" r:id="rId5"/>
    <hyperlink ref="AE2" r:id="rId6"/>
    <hyperlink ref="R188" r:id="rId7"/>
    <hyperlink ref="T3" r:id="rId8"/>
    <hyperlink ref="V3" r:id="rId9"/>
    <hyperlink ref="X4" r:id="rId10"/>
    <hyperlink ref="Z4" r:id="rId11"/>
    <hyperlink ref="AB4" r:id="rId12"/>
    <hyperlink ref="AD4" r:id="rId13"/>
    <hyperlink ref="AF4" r:id="rId14"/>
    <hyperlink ref="AH4" r:id="rId15"/>
    <hyperlink ref="AJ4" r:id="rId16"/>
    <hyperlink ref="R5" r:id="rId17"/>
    <hyperlink ref="T5" r:id="rId18"/>
    <hyperlink ref="X5" r:id="rId19"/>
    <hyperlink ref="Z5" r:id="rId20"/>
    <hyperlink ref="AB5" r:id="rId21"/>
    <hyperlink ref="AD5" r:id="rId22"/>
    <hyperlink ref="AF5" r:id="rId23"/>
    <hyperlink ref="T6" r:id="rId24"/>
    <hyperlink ref="T7" r:id="rId25"/>
    <hyperlink ref="V7" r:id="rId26"/>
    <hyperlink ref="X7" r:id="rId27"/>
    <hyperlink ref="Z7" r:id="rId28"/>
    <hyperlink ref="AB7" r:id="rId29"/>
    <hyperlink ref="AD7" r:id="rId30"/>
    <hyperlink ref="AF7" r:id="rId31"/>
    <hyperlink ref="R18" r:id="rId32"/>
    <hyperlink ref="AB18" r:id="rId33"/>
    <hyperlink ref="AF18" r:id="rId34"/>
    <hyperlink ref="AJ18" r:id="rId35"/>
    <hyperlink ref="AN18" r:id="rId36"/>
    <hyperlink ref="AP18" r:id="rId37"/>
    <hyperlink ref="AR18" r:id="rId38"/>
    <hyperlink ref="AT18" r:id="rId39"/>
    <hyperlink ref="AV18" r:id="rId40"/>
    <hyperlink ref="AX18" r:id="rId41"/>
    <hyperlink ref="AZ18" r:id="rId42"/>
    <hyperlink ref="BB18" r:id="rId43"/>
    <hyperlink ref="BF18" r:id="rId44"/>
    <hyperlink ref="R28" r:id="rId45" display="http://www.ncbi.nlm.nih.gov/pubmed/25559136"/>
    <hyperlink ref="V28" r:id="rId46" display="http://www.ncbi.nlm.nih.gov/pubmed/23310961"/>
    <hyperlink ref="T29" r:id="rId47"/>
    <hyperlink ref="AB29" r:id="rId48" display="http://www.ncbi.nlm.nih.gov/pubmed/25943554"/>
    <hyperlink ref="AL29" r:id="rId49"/>
    <hyperlink ref="AH31" r:id="rId50"/>
    <hyperlink ref="AJ31" r:id="rId51" display="http://www.ncbi.nlm.nih.gov/pubmed/23489530"/>
    <hyperlink ref="AR31" r:id="rId52" display="http://www.ncbi.nlm.nih.gov/pubmed/22789885"/>
    <hyperlink ref="AP38" r:id="rId53"/>
    <hyperlink ref="AR38" r:id="rId54" display="http://www.ncbi.nlm.nih.gov/pubmed/24229349"/>
    <hyperlink ref="AH38" r:id="rId55" display="http://www.ncbi.nlm.nih.gov/pubmed/25160563"/>
    <hyperlink ref="R40" r:id="rId56" display="http://www.ncbi.nlm.nih.gov/pubmed/26684274"/>
    <hyperlink ref="X40" r:id="rId57"/>
  </hyperlinks>
  <pageMargins left="0.7" right="0.7" top="0.75" bottom="0.75" header="0.3" footer="0.3"/>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election activeCell="E207" sqref="E207"/>
    </sheetView>
  </sheetViews>
  <sheetFormatPr baseColWidth="10" defaultColWidth="15.1640625" defaultRowHeight="15" customHeight="1" x14ac:dyDescent="0.2"/>
  <cols>
    <col min="1" max="26" width="7.6640625" customWidth="1"/>
  </cols>
  <sheetData>
    <row r="1" spans="1:2" ht="14.25" customHeight="1" x14ac:dyDescent="0.2">
      <c r="A1" s="205" t="s">
        <v>2597</v>
      </c>
      <c r="B1" s="24" t="s">
        <v>2598</v>
      </c>
    </row>
    <row r="2" spans="1:2" ht="14.25" customHeight="1" x14ac:dyDescent="0.2">
      <c r="A2" s="206" t="s">
        <v>66</v>
      </c>
      <c r="B2" s="34" t="s">
        <v>67</v>
      </c>
    </row>
    <row r="3" spans="1:2" ht="14.25" customHeight="1" x14ac:dyDescent="0.2">
      <c r="A3" s="207" t="s">
        <v>90</v>
      </c>
      <c r="B3" s="55" t="s">
        <v>91</v>
      </c>
    </row>
    <row r="4" spans="1:2" ht="14.25" customHeight="1" x14ac:dyDescent="0.2">
      <c r="A4" s="115" t="s">
        <v>107</v>
      </c>
      <c r="B4" s="67" t="s">
        <v>108</v>
      </c>
    </row>
    <row r="5" spans="1:2" ht="14.25" customHeight="1" x14ac:dyDescent="0.2">
      <c r="A5" s="207" t="s">
        <v>121</v>
      </c>
      <c r="B5" s="55" t="s">
        <v>122</v>
      </c>
    </row>
    <row r="6" spans="1:2" ht="14.25" customHeight="1" x14ac:dyDescent="0.2">
      <c r="A6" s="115" t="s">
        <v>151</v>
      </c>
      <c r="B6" s="55" t="s">
        <v>152</v>
      </c>
    </row>
    <row r="7" spans="1:2" ht="14.25" customHeight="1" x14ac:dyDescent="0.2">
      <c r="A7" s="115" t="s">
        <v>172</v>
      </c>
      <c r="B7" s="67" t="s">
        <v>173</v>
      </c>
    </row>
    <row r="8" spans="1:2" ht="14.25" customHeight="1" x14ac:dyDescent="0.2">
      <c r="A8" s="115" t="s">
        <v>189</v>
      </c>
      <c r="B8" s="67" t="s">
        <v>190</v>
      </c>
    </row>
    <row r="9" spans="1:2" ht="14.25" customHeight="1" x14ac:dyDescent="0.2">
      <c r="A9" s="115" t="s">
        <v>215</v>
      </c>
      <c r="B9" s="67" t="s">
        <v>216</v>
      </c>
    </row>
    <row r="10" spans="1:2" ht="14.25" customHeight="1" x14ac:dyDescent="0.2">
      <c r="A10" s="115" t="s">
        <v>226</v>
      </c>
      <c r="B10" s="67" t="s">
        <v>227</v>
      </c>
    </row>
    <row r="11" spans="1:2" ht="14.25" customHeight="1" x14ac:dyDescent="0.2">
      <c r="A11" s="112" t="s">
        <v>234</v>
      </c>
      <c r="B11" s="108" t="s">
        <v>235</v>
      </c>
    </row>
    <row r="12" spans="1:2" ht="14.25" customHeight="1" x14ac:dyDescent="0.2">
      <c r="A12" s="115"/>
      <c r="B12" s="113"/>
    </row>
    <row r="13" spans="1:2" ht="14.25" customHeight="1" x14ac:dyDescent="0.2">
      <c r="A13" s="115"/>
      <c r="B13" s="67"/>
    </row>
    <row r="14" spans="1:2" ht="14.25" customHeight="1" x14ac:dyDescent="0.2">
      <c r="A14" s="115" t="s">
        <v>270</v>
      </c>
      <c r="B14" s="67" t="s">
        <v>271</v>
      </c>
    </row>
    <row r="15" spans="1:2" ht="14.25" customHeight="1" x14ac:dyDescent="0.2">
      <c r="A15" s="208" t="s">
        <v>280</v>
      </c>
      <c r="B15" s="121" t="s">
        <v>281</v>
      </c>
    </row>
    <row r="16" spans="1:2" ht="14.25" customHeight="1" x14ac:dyDescent="0.2">
      <c r="A16" s="115" t="s">
        <v>304</v>
      </c>
      <c r="B16" s="67" t="s">
        <v>305</v>
      </c>
    </row>
    <row r="17" spans="1:2" ht="14.25" customHeight="1" x14ac:dyDescent="0.2">
      <c r="A17" s="115" t="s">
        <v>318</v>
      </c>
      <c r="B17" s="67" t="s">
        <v>319</v>
      </c>
    </row>
    <row r="18" spans="1:2" ht="14.25" customHeight="1" x14ac:dyDescent="0.2">
      <c r="A18" s="115" t="s">
        <v>329</v>
      </c>
      <c r="B18" s="67" t="s">
        <v>330</v>
      </c>
    </row>
    <row r="19" spans="1:2" ht="14.25" customHeight="1" x14ac:dyDescent="0.2">
      <c r="A19" s="115" t="s">
        <v>336</v>
      </c>
      <c r="B19" s="67" t="s">
        <v>337</v>
      </c>
    </row>
    <row r="20" spans="1:2" ht="14.25" customHeight="1" x14ac:dyDescent="0.2">
      <c r="A20" s="115" t="s">
        <v>343</v>
      </c>
      <c r="B20" s="67" t="s">
        <v>344</v>
      </c>
    </row>
    <row r="21" spans="1:2" ht="14.25" customHeight="1" x14ac:dyDescent="0.2">
      <c r="A21" s="115"/>
      <c r="B21" s="113"/>
    </row>
    <row r="22" spans="1:2" ht="14.25" customHeight="1" x14ac:dyDescent="0.2">
      <c r="A22" s="112" t="s">
        <v>361</v>
      </c>
      <c r="B22" s="121" t="s">
        <v>362</v>
      </c>
    </row>
    <row r="23" spans="1:2" ht="14.25" customHeight="1" x14ac:dyDescent="0.2">
      <c r="A23" s="208" t="s">
        <v>398</v>
      </c>
      <c r="B23" s="121" t="s">
        <v>399</v>
      </c>
    </row>
    <row r="24" spans="1:2" ht="14.25" customHeight="1" x14ac:dyDescent="0.2">
      <c r="A24" s="115" t="s">
        <v>420</v>
      </c>
      <c r="B24" s="67" t="s">
        <v>421</v>
      </c>
    </row>
    <row r="25" spans="1:2" ht="14.25" customHeight="1" x14ac:dyDescent="0.2">
      <c r="A25" s="115" t="s">
        <v>429</v>
      </c>
      <c r="B25" s="113" t="s">
        <v>430</v>
      </c>
    </row>
    <row r="26" spans="1:2" ht="14.25" customHeight="1" x14ac:dyDescent="0.2">
      <c r="A26" s="115" t="s">
        <v>434</v>
      </c>
      <c r="B26" s="67" t="s">
        <v>435</v>
      </c>
    </row>
    <row r="27" spans="1:2" ht="14.25" customHeight="1" x14ac:dyDescent="0.2">
      <c r="A27" s="208" t="s">
        <v>66</v>
      </c>
      <c r="B27" s="121" t="s">
        <v>447</v>
      </c>
    </row>
    <row r="28" spans="1:2" ht="14.25" customHeight="1" x14ac:dyDescent="0.2">
      <c r="A28" s="115" t="s">
        <v>463</v>
      </c>
      <c r="B28" s="67" t="s">
        <v>464</v>
      </c>
    </row>
    <row r="29" spans="1:2" ht="14.25" customHeight="1" x14ac:dyDescent="0.2">
      <c r="A29" s="115" t="s">
        <v>473</v>
      </c>
      <c r="B29" s="67" t="s">
        <v>474</v>
      </c>
    </row>
    <row r="30" spans="1:2" ht="14.25" customHeight="1" x14ac:dyDescent="0.2">
      <c r="A30" s="115" t="s">
        <v>482</v>
      </c>
      <c r="B30" s="67" t="s">
        <v>483</v>
      </c>
    </row>
    <row r="31" spans="1:2" ht="14.25" customHeight="1" x14ac:dyDescent="0.2">
      <c r="A31" s="115" t="s">
        <v>490</v>
      </c>
      <c r="B31" s="67" t="s">
        <v>491</v>
      </c>
    </row>
    <row r="32" spans="1:2" ht="14.25" customHeight="1" x14ac:dyDescent="0.2">
      <c r="A32" s="209" t="s">
        <v>498</v>
      </c>
      <c r="B32" s="140" t="s">
        <v>499</v>
      </c>
    </row>
    <row r="33" spans="1:2" ht="14.25" customHeight="1" x14ac:dyDescent="0.2">
      <c r="A33" s="115" t="s">
        <v>514</v>
      </c>
      <c r="B33" s="67" t="s">
        <v>515</v>
      </c>
    </row>
    <row r="34" spans="1:2" ht="14.25" customHeight="1" x14ac:dyDescent="0.2">
      <c r="A34" s="112" t="s">
        <v>553</v>
      </c>
      <c r="B34" s="121" t="s">
        <v>554</v>
      </c>
    </row>
    <row r="35" spans="1:2" ht="14.25" customHeight="1" x14ac:dyDescent="0.2">
      <c r="A35" s="112" t="s">
        <v>570</v>
      </c>
      <c r="B35" s="108" t="s">
        <v>571</v>
      </c>
    </row>
    <row r="36" spans="1:2" ht="14.25" customHeight="1" x14ac:dyDescent="0.2">
      <c r="A36" s="115" t="s">
        <v>610</v>
      </c>
      <c r="B36" s="55" t="s">
        <v>611</v>
      </c>
    </row>
    <row r="37" spans="1:2" ht="14.25" customHeight="1" x14ac:dyDescent="0.2">
      <c r="A37" s="115" t="s">
        <v>621</v>
      </c>
      <c r="B37" s="67" t="s">
        <v>622</v>
      </c>
    </row>
    <row r="38" spans="1:2" ht="14.25" customHeight="1" x14ac:dyDescent="0.2">
      <c r="A38" s="115" t="s">
        <v>632</v>
      </c>
      <c r="B38" s="67" t="s">
        <v>633</v>
      </c>
    </row>
    <row r="39" spans="1:2" ht="14.25" customHeight="1" x14ac:dyDescent="0.2">
      <c r="A39" s="115" t="s">
        <v>638</v>
      </c>
      <c r="B39" s="67" t="s">
        <v>639</v>
      </c>
    </row>
    <row r="40" spans="1:2" ht="14.25" customHeight="1" x14ac:dyDescent="0.2">
      <c r="A40" s="115" t="s">
        <v>650</v>
      </c>
      <c r="B40" s="67" t="s">
        <v>651</v>
      </c>
    </row>
    <row r="41" spans="1:2" ht="14.25" customHeight="1" x14ac:dyDescent="0.2">
      <c r="A41" s="115"/>
      <c r="B41" s="67"/>
    </row>
    <row r="42" spans="1:2" ht="14.25" customHeight="1" x14ac:dyDescent="0.2">
      <c r="A42" s="210" t="s">
        <v>686</v>
      </c>
      <c r="B42" s="153" t="s">
        <v>687</v>
      </c>
    </row>
    <row r="43" spans="1:2" ht="14.25" customHeight="1" x14ac:dyDescent="0.2">
      <c r="A43" s="115" t="s">
        <v>704</v>
      </c>
      <c r="B43" s="67" t="s">
        <v>705</v>
      </c>
    </row>
    <row r="44" spans="1:2" ht="14.25" customHeight="1" x14ac:dyDescent="0.2">
      <c r="A44" s="115"/>
      <c r="B44" s="67"/>
    </row>
    <row r="45" spans="1:2" ht="14.25" customHeight="1" x14ac:dyDescent="0.2">
      <c r="A45" s="115" t="s">
        <v>747</v>
      </c>
      <c r="B45" s="67" t="s">
        <v>748</v>
      </c>
    </row>
    <row r="46" spans="1:2" ht="14.25" customHeight="1" x14ac:dyDescent="0.2">
      <c r="A46" s="115" t="s">
        <v>754</v>
      </c>
      <c r="B46" s="67" t="s">
        <v>755</v>
      </c>
    </row>
    <row r="47" spans="1:2" ht="14.25" customHeight="1" x14ac:dyDescent="0.2">
      <c r="A47" s="115" t="s">
        <v>781</v>
      </c>
      <c r="B47" s="67" t="s">
        <v>782</v>
      </c>
    </row>
    <row r="48" spans="1:2" ht="14.25" customHeight="1" x14ac:dyDescent="0.2">
      <c r="A48" s="115" t="s">
        <v>790</v>
      </c>
      <c r="B48" s="67" t="s">
        <v>791</v>
      </c>
    </row>
    <row r="49" spans="1:2" ht="14.25" customHeight="1" x14ac:dyDescent="0.2">
      <c r="A49" s="115" t="s">
        <v>809</v>
      </c>
      <c r="B49" s="67" t="s">
        <v>810</v>
      </c>
    </row>
    <row r="50" spans="1:2" ht="14.25" customHeight="1" x14ac:dyDescent="0.2">
      <c r="A50" s="115" t="s">
        <v>817</v>
      </c>
      <c r="B50" s="67" t="s">
        <v>818</v>
      </c>
    </row>
    <row r="51" spans="1:2" ht="14.25" customHeight="1" x14ac:dyDescent="0.2">
      <c r="A51" s="115" t="s">
        <v>834</v>
      </c>
      <c r="B51" s="67" t="s">
        <v>835</v>
      </c>
    </row>
    <row r="52" spans="1:2" ht="14.25" customHeight="1" x14ac:dyDescent="0.2">
      <c r="A52" s="115" t="s">
        <v>839</v>
      </c>
      <c r="B52" s="67" t="s">
        <v>840</v>
      </c>
    </row>
    <row r="53" spans="1:2" ht="14.25" customHeight="1" x14ac:dyDescent="0.2">
      <c r="A53" s="115" t="s">
        <v>361</v>
      </c>
      <c r="B53" s="67" t="s">
        <v>875</v>
      </c>
    </row>
    <row r="54" spans="1:2" ht="14.25" customHeight="1" x14ac:dyDescent="0.2">
      <c r="A54" s="115" t="s">
        <v>879</v>
      </c>
      <c r="B54" s="67" t="s">
        <v>880</v>
      </c>
    </row>
    <row r="55" spans="1:2" ht="14.25" customHeight="1" x14ac:dyDescent="0.2">
      <c r="A55" s="115" t="s">
        <v>886</v>
      </c>
      <c r="B55" s="157" t="s">
        <v>887</v>
      </c>
    </row>
    <row r="56" spans="1:2" ht="14.25" customHeight="1" x14ac:dyDescent="0.2">
      <c r="A56" s="112" t="s">
        <v>893</v>
      </c>
      <c r="B56" s="108" t="s">
        <v>894</v>
      </c>
    </row>
    <row r="57" spans="1:2" ht="14.25" customHeight="1" x14ac:dyDescent="0.2">
      <c r="A57" s="115" t="s">
        <v>938</v>
      </c>
      <c r="B57" s="157" t="s">
        <v>939</v>
      </c>
    </row>
    <row r="58" spans="1:2" ht="14.25" customHeight="1" x14ac:dyDescent="0.2">
      <c r="A58" s="112" t="s">
        <v>961</v>
      </c>
      <c r="B58" s="108" t="s">
        <v>962</v>
      </c>
    </row>
    <row r="59" spans="1:2" ht="14.25" customHeight="1" x14ac:dyDescent="0.2">
      <c r="A59" s="115" t="s">
        <v>886</v>
      </c>
      <c r="B59" s="157" t="s">
        <v>976</v>
      </c>
    </row>
    <row r="60" spans="1:2" ht="14.25" customHeight="1" x14ac:dyDescent="0.2">
      <c r="A60" s="115" t="s">
        <v>986</v>
      </c>
      <c r="B60" s="157" t="s">
        <v>987</v>
      </c>
    </row>
    <row r="61" spans="1:2" ht="14.25" customHeight="1" x14ac:dyDescent="0.2">
      <c r="A61" s="115" t="s">
        <v>997</v>
      </c>
      <c r="B61" s="67" t="s">
        <v>998</v>
      </c>
    </row>
    <row r="62" spans="1:2" ht="14.25" customHeight="1" x14ac:dyDescent="0.2">
      <c r="A62" s="207" t="s">
        <v>1017</v>
      </c>
      <c r="B62" s="55" t="s">
        <v>1018</v>
      </c>
    </row>
    <row r="63" spans="1:2" ht="14.25" customHeight="1" x14ac:dyDescent="0.2">
      <c r="A63" s="115" t="s">
        <v>1034</v>
      </c>
      <c r="B63" s="67" t="s">
        <v>1035</v>
      </c>
    </row>
    <row r="64" spans="1:2" ht="14.25" customHeight="1" x14ac:dyDescent="0.2">
      <c r="A64" s="115" t="s">
        <v>839</v>
      </c>
      <c r="B64" s="67" t="s">
        <v>1041</v>
      </c>
    </row>
    <row r="65" spans="1:2" ht="14.25" customHeight="1" x14ac:dyDescent="0.2">
      <c r="A65" s="115" t="s">
        <v>886</v>
      </c>
      <c r="B65" s="157" t="s">
        <v>1067</v>
      </c>
    </row>
    <row r="66" spans="1:2" ht="14.25" customHeight="1" x14ac:dyDescent="0.2">
      <c r="A66" s="115"/>
      <c r="B66" s="157"/>
    </row>
    <row r="67" spans="1:2" ht="14.25" customHeight="1" x14ac:dyDescent="0.2">
      <c r="A67" s="115" t="s">
        <v>938</v>
      </c>
      <c r="B67" s="67" t="s">
        <v>1081</v>
      </c>
    </row>
    <row r="68" spans="1:2" ht="14.25" customHeight="1" x14ac:dyDescent="0.2">
      <c r="A68" s="210" t="s">
        <v>839</v>
      </c>
      <c r="B68" s="153" t="s">
        <v>1096</v>
      </c>
    </row>
    <row r="69" spans="1:2" ht="14.25" customHeight="1" x14ac:dyDescent="0.2">
      <c r="A69" s="115" t="s">
        <v>1123</v>
      </c>
      <c r="B69" s="67" t="s">
        <v>1124</v>
      </c>
    </row>
    <row r="70" spans="1:2" ht="14.25" customHeight="1" x14ac:dyDescent="0.2">
      <c r="A70" s="115" t="s">
        <v>1136</v>
      </c>
      <c r="B70" s="67" t="s">
        <v>1137</v>
      </c>
    </row>
    <row r="71" spans="1:2" ht="14.25" customHeight="1" x14ac:dyDescent="0.2">
      <c r="A71" s="112" t="s">
        <v>839</v>
      </c>
      <c r="B71" s="108" t="s">
        <v>1143</v>
      </c>
    </row>
    <row r="72" spans="1:2" ht="14.25" customHeight="1" x14ac:dyDescent="0.2">
      <c r="A72" s="115" t="s">
        <v>1191</v>
      </c>
      <c r="B72" s="157" t="s">
        <v>1192</v>
      </c>
    </row>
    <row r="73" spans="1:2" ht="14.25" customHeight="1" x14ac:dyDescent="0.2">
      <c r="A73" s="115" t="s">
        <v>1203</v>
      </c>
      <c r="B73" s="170" t="s">
        <v>318</v>
      </c>
    </row>
    <row r="74" spans="1:2" ht="14.25" customHeight="1" x14ac:dyDescent="0.2">
      <c r="A74" s="115" t="s">
        <v>1210</v>
      </c>
      <c r="B74" s="67" t="s">
        <v>1211</v>
      </c>
    </row>
    <row r="75" spans="1:2" ht="14.25" customHeight="1" x14ac:dyDescent="0.2">
      <c r="A75" s="115" t="s">
        <v>1221</v>
      </c>
      <c r="B75" s="67" t="s">
        <v>1222</v>
      </c>
    </row>
    <row r="76" spans="1:2" ht="14.25" customHeight="1" x14ac:dyDescent="0.2">
      <c r="A76" s="115"/>
      <c r="B76" s="171"/>
    </row>
    <row r="77" spans="1:2" ht="14.25" customHeight="1" x14ac:dyDescent="0.2">
      <c r="A77" s="115" t="s">
        <v>1237</v>
      </c>
      <c r="B77" s="172" t="s">
        <v>1238</v>
      </c>
    </row>
    <row r="78" spans="1:2" ht="14.25" customHeight="1" x14ac:dyDescent="0.2">
      <c r="A78" s="115" t="s">
        <v>1251</v>
      </c>
      <c r="B78" s="67" t="s">
        <v>1252</v>
      </c>
    </row>
    <row r="79" spans="1:2" ht="14.25" customHeight="1" x14ac:dyDescent="0.2">
      <c r="A79" s="115" t="s">
        <v>1258</v>
      </c>
      <c r="B79" s="67" t="s">
        <v>1259</v>
      </c>
    </row>
    <row r="80" spans="1:2" ht="14.25" customHeight="1" x14ac:dyDescent="0.2">
      <c r="A80" s="115" t="s">
        <v>1272</v>
      </c>
      <c r="B80" s="157" t="s">
        <v>1273</v>
      </c>
    </row>
    <row r="81" spans="1:2" ht="14.25" customHeight="1" x14ac:dyDescent="0.2">
      <c r="A81" s="115" t="s">
        <v>1280</v>
      </c>
      <c r="B81" s="67" t="s">
        <v>1281</v>
      </c>
    </row>
    <row r="82" spans="1:2" ht="14.25" customHeight="1" x14ac:dyDescent="0.2">
      <c r="A82" s="115" t="s">
        <v>1294</v>
      </c>
      <c r="B82" s="67" t="s">
        <v>1295</v>
      </c>
    </row>
    <row r="83" spans="1:2" ht="14.25" customHeight="1" x14ac:dyDescent="0.2">
      <c r="A83" s="115" t="s">
        <v>1313</v>
      </c>
      <c r="B83" s="67" t="s">
        <v>1314</v>
      </c>
    </row>
    <row r="84" spans="1:2" ht="14.25" customHeight="1" x14ac:dyDescent="0.2">
      <c r="A84" s="115" t="s">
        <v>1318</v>
      </c>
      <c r="B84" s="67" t="s">
        <v>1319</v>
      </c>
    </row>
    <row r="85" spans="1:2" ht="14.25" customHeight="1" x14ac:dyDescent="0.2">
      <c r="A85" s="115"/>
      <c r="B85" s="67"/>
    </row>
    <row r="86" spans="1:2" ht="14.25" customHeight="1" x14ac:dyDescent="0.2">
      <c r="A86" s="115" t="s">
        <v>657</v>
      </c>
      <c r="B86" s="157" t="s">
        <v>151</v>
      </c>
    </row>
    <row r="87" spans="1:2" ht="14.25" customHeight="1" x14ac:dyDescent="0.2">
      <c r="A87" s="115" t="s">
        <v>1344</v>
      </c>
      <c r="B87" s="157" t="s">
        <v>1345</v>
      </c>
    </row>
    <row r="88" spans="1:2" ht="14.25" customHeight="1" x14ac:dyDescent="0.2">
      <c r="A88" s="115" t="s">
        <v>1351</v>
      </c>
      <c r="B88" s="172" t="s">
        <v>1352</v>
      </c>
    </row>
    <row r="89" spans="1:2" ht="14.25" customHeight="1" x14ac:dyDescent="0.2">
      <c r="A89" s="115" t="s">
        <v>1359</v>
      </c>
      <c r="B89" s="157" t="s">
        <v>1352</v>
      </c>
    </row>
    <row r="90" spans="1:2" ht="14.25" customHeight="1" x14ac:dyDescent="0.2">
      <c r="A90" s="115" t="s">
        <v>839</v>
      </c>
      <c r="B90" s="172" t="s">
        <v>1365</v>
      </c>
    </row>
    <row r="91" spans="1:2" ht="14.25" customHeight="1" x14ac:dyDescent="0.2">
      <c r="A91" s="115" t="s">
        <v>1371</v>
      </c>
      <c r="B91" s="67" t="s">
        <v>1272</v>
      </c>
    </row>
    <row r="92" spans="1:2" ht="14.25" customHeight="1" x14ac:dyDescent="0.2">
      <c r="A92" s="208" t="s">
        <v>1374</v>
      </c>
      <c r="B92" s="121" t="s">
        <v>1375</v>
      </c>
    </row>
    <row r="93" spans="1:2" ht="14.25" customHeight="1" x14ac:dyDescent="0.2">
      <c r="A93" s="115" t="s">
        <v>1385</v>
      </c>
      <c r="B93" s="157" t="s">
        <v>1386</v>
      </c>
    </row>
    <row r="94" spans="1:2" ht="14.25" customHeight="1" x14ac:dyDescent="0.2">
      <c r="A94" s="115" t="s">
        <v>1391</v>
      </c>
      <c r="B94" s="67" t="s">
        <v>1392</v>
      </c>
    </row>
    <row r="95" spans="1:2" ht="14.25" customHeight="1" x14ac:dyDescent="0.2">
      <c r="A95" s="115" t="s">
        <v>1329</v>
      </c>
      <c r="B95" s="67" t="s">
        <v>1396</v>
      </c>
    </row>
    <row r="96" spans="1:2" ht="14.25" customHeight="1" x14ac:dyDescent="0.2">
      <c r="A96" s="115"/>
      <c r="B96" s="67"/>
    </row>
    <row r="97" spans="1:2" ht="14.25" customHeight="1" x14ac:dyDescent="0.2">
      <c r="A97" s="115" t="s">
        <v>1427</v>
      </c>
      <c r="B97" s="157" t="s">
        <v>1428</v>
      </c>
    </row>
    <row r="98" spans="1:2" ht="14.25" customHeight="1" x14ac:dyDescent="0.2">
      <c r="A98" s="115" t="s">
        <v>1435</v>
      </c>
      <c r="B98" s="67" t="s">
        <v>1436</v>
      </c>
    </row>
    <row r="99" spans="1:2" ht="14.25" customHeight="1" x14ac:dyDescent="0.2">
      <c r="A99" s="115" t="s">
        <v>1081</v>
      </c>
      <c r="B99" s="67" t="s">
        <v>1441</v>
      </c>
    </row>
    <row r="100" spans="1:2" ht="14.25" customHeight="1" x14ac:dyDescent="0.2">
      <c r="A100" s="112" t="s">
        <v>1457</v>
      </c>
      <c r="B100" s="179" t="s">
        <v>1458</v>
      </c>
    </row>
    <row r="101" spans="1:2" ht="14.25" customHeight="1" x14ac:dyDescent="0.2">
      <c r="A101" s="115" t="s">
        <v>1491</v>
      </c>
      <c r="B101" s="67" t="s">
        <v>1492</v>
      </c>
    </row>
    <row r="102" spans="1:2" ht="14.25" customHeight="1" x14ac:dyDescent="0.2">
      <c r="A102" s="115" t="s">
        <v>1502</v>
      </c>
      <c r="B102" s="67" t="s">
        <v>1503</v>
      </c>
    </row>
    <row r="103" spans="1:2" ht="14.25" customHeight="1" x14ac:dyDescent="0.2">
      <c r="A103" s="115" t="s">
        <v>1511</v>
      </c>
      <c r="B103" s="67" t="s">
        <v>1512</v>
      </c>
    </row>
    <row r="104" spans="1:2" ht="14.25" customHeight="1" x14ac:dyDescent="0.2">
      <c r="A104" s="115" t="s">
        <v>610</v>
      </c>
      <c r="B104" s="157" t="s">
        <v>1516</v>
      </c>
    </row>
    <row r="105" spans="1:2" ht="14.25" customHeight="1" x14ac:dyDescent="0.2">
      <c r="A105" s="207" t="s">
        <v>1522</v>
      </c>
      <c r="B105" s="55" t="s">
        <v>1523</v>
      </c>
    </row>
    <row r="106" spans="1:2" ht="14.25" customHeight="1" x14ac:dyDescent="0.2">
      <c r="A106" s="115" t="s">
        <v>1528</v>
      </c>
      <c r="B106" s="67" t="s">
        <v>1529</v>
      </c>
    </row>
    <row r="107" spans="1:2" ht="14.25" customHeight="1" x14ac:dyDescent="0.2">
      <c r="A107" s="209" t="s">
        <v>361</v>
      </c>
      <c r="B107" s="140" t="s">
        <v>1535</v>
      </c>
    </row>
    <row r="108" spans="1:2" ht="14.25" customHeight="1" x14ac:dyDescent="0.2">
      <c r="A108" s="115" t="s">
        <v>1543</v>
      </c>
      <c r="B108" s="184" t="s">
        <v>1544</v>
      </c>
    </row>
    <row r="109" spans="1:2" ht="14.25" customHeight="1" x14ac:dyDescent="0.2">
      <c r="A109" s="115" t="s">
        <v>1548</v>
      </c>
      <c r="B109" s="171" t="s">
        <v>1549</v>
      </c>
    </row>
    <row r="110" spans="1:2" ht="14.25" customHeight="1" x14ac:dyDescent="0.2">
      <c r="A110" s="115" t="s">
        <v>1556</v>
      </c>
      <c r="B110" s="157" t="s">
        <v>1557</v>
      </c>
    </row>
    <row r="111" spans="1:2" ht="14.25" customHeight="1" x14ac:dyDescent="0.2">
      <c r="A111" s="208" t="s">
        <v>1563</v>
      </c>
      <c r="B111" s="121" t="s">
        <v>1564</v>
      </c>
    </row>
    <row r="112" spans="1:2" ht="14.25" customHeight="1" x14ac:dyDescent="0.2">
      <c r="A112" s="208" t="s">
        <v>1592</v>
      </c>
      <c r="B112" s="121" t="s">
        <v>1593</v>
      </c>
    </row>
    <row r="113" spans="1:2" ht="14.25" customHeight="1" x14ac:dyDescent="0.2">
      <c r="A113" s="115" t="s">
        <v>1607</v>
      </c>
      <c r="B113" s="67" t="s">
        <v>1608</v>
      </c>
    </row>
    <row r="114" spans="1:2" ht="14.25" customHeight="1" x14ac:dyDescent="0.2">
      <c r="A114" s="115"/>
      <c r="B114" s="67"/>
    </row>
    <row r="115" spans="1:2" ht="14.25" customHeight="1" x14ac:dyDescent="0.2">
      <c r="A115" s="115" t="s">
        <v>1626</v>
      </c>
      <c r="B115" s="67" t="s">
        <v>1627</v>
      </c>
    </row>
    <row r="116" spans="1:2" ht="14.25" customHeight="1" x14ac:dyDescent="0.2">
      <c r="A116" s="115" t="s">
        <v>1630</v>
      </c>
      <c r="B116" s="157" t="s">
        <v>1631</v>
      </c>
    </row>
    <row r="117" spans="1:2" ht="14.25" customHeight="1" x14ac:dyDescent="0.2">
      <c r="A117" s="115"/>
      <c r="B117" s="67"/>
    </row>
    <row r="118" spans="1:2" ht="14.25" customHeight="1" x14ac:dyDescent="0.2">
      <c r="A118" s="115" t="s">
        <v>1649</v>
      </c>
      <c r="B118" s="67" t="s">
        <v>1650</v>
      </c>
    </row>
    <row r="119" spans="1:2" ht="14.25" customHeight="1" x14ac:dyDescent="0.2">
      <c r="A119" s="207" t="s">
        <v>1656</v>
      </c>
      <c r="B119" s="55" t="s">
        <v>1657</v>
      </c>
    </row>
    <row r="120" spans="1:2" ht="14.25" customHeight="1" x14ac:dyDescent="0.2">
      <c r="A120" s="115" t="s">
        <v>1667</v>
      </c>
      <c r="B120" s="67" t="s">
        <v>1668</v>
      </c>
    </row>
    <row r="121" spans="1:2" ht="14.25" customHeight="1" x14ac:dyDescent="0.2">
      <c r="A121" s="112" t="s">
        <v>1674</v>
      </c>
      <c r="B121" s="121" t="s">
        <v>1675</v>
      </c>
    </row>
    <row r="122" spans="1:2" ht="14.25" customHeight="1" x14ac:dyDescent="0.2">
      <c r="A122" s="115" t="s">
        <v>1723</v>
      </c>
      <c r="B122" s="67" t="s">
        <v>1724</v>
      </c>
    </row>
    <row r="123" spans="1:2" ht="14.25" customHeight="1" x14ac:dyDescent="0.2">
      <c r="A123" s="115" t="s">
        <v>1731</v>
      </c>
      <c r="B123" s="67" t="s">
        <v>1732</v>
      </c>
    </row>
    <row r="124" spans="1:2" ht="14.25" customHeight="1" x14ac:dyDescent="0.2">
      <c r="A124" s="115" t="s">
        <v>1736</v>
      </c>
      <c r="B124" s="67" t="s">
        <v>1737</v>
      </c>
    </row>
    <row r="125" spans="1:2" ht="14.25" customHeight="1" x14ac:dyDescent="0.2">
      <c r="A125" s="115" t="s">
        <v>1783</v>
      </c>
      <c r="B125" s="67" t="s">
        <v>1784</v>
      </c>
    </row>
    <row r="126" spans="1:2" ht="14.25" customHeight="1" x14ac:dyDescent="0.2">
      <c r="A126" s="115" t="s">
        <v>1795</v>
      </c>
      <c r="B126" s="67" t="s">
        <v>1796</v>
      </c>
    </row>
    <row r="127" spans="1:2" ht="14.25" customHeight="1" x14ac:dyDescent="0.2">
      <c r="A127" s="115" t="s">
        <v>1802</v>
      </c>
      <c r="B127" s="157" t="s">
        <v>1803</v>
      </c>
    </row>
    <row r="128" spans="1:2" ht="14.25" customHeight="1" x14ac:dyDescent="0.2">
      <c r="A128" s="115" t="s">
        <v>1809</v>
      </c>
      <c r="B128" s="157" t="s">
        <v>1810</v>
      </c>
    </row>
    <row r="129" spans="1:2" ht="14.25" customHeight="1" x14ac:dyDescent="0.2">
      <c r="A129" s="115" t="s">
        <v>1819</v>
      </c>
      <c r="B129" s="113" t="s">
        <v>1820</v>
      </c>
    </row>
    <row r="130" spans="1:2" ht="14.25" customHeight="1" x14ac:dyDescent="0.2">
      <c r="A130" s="115" t="s">
        <v>1826</v>
      </c>
      <c r="B130" s="67" t="s">
        <v>1827</v>
      </c>
    </row>
    <row r="131" spans="1:2" ht="14.25" customHeight="1" x14ac:dyDescent="0.2">
      <c r="A131" s="115" t="s">
        <v>1838</v>
      </c>
      <c r="B131" s="67" t="s">
        <v>1839</v>
      </c>
    </row>
    <row r="132" spans="1:2" ht="14.25" customHeight="1" x14ac:dyDescent="0.2">
      <c r="A132" s="115" t="s">
        <v>1843</v>
      </c>
      <c r="B132" s="157" t="s">
        <v>1844</v>
      </c>
    </row>
    <row r="133" spans="1:2" ht="14.25" customHeight="1" x14ac:dyDescent="0.2">
      <c r="A133" s="115" t="s">
        <v>1848</v>
      </c>
      <c r="B133" s="172" t="s">
        <v>1849</v>
      </c>
    </row>
    <row r="134" spans="1:2" ht="14.25" customHeight="1" x14ac:dyDescent="0.2">
      <c r="A134" s="112" t="s">
        <v>1854</v>
      </c>
      <c r="B134" s="121" t="s">
        <v>1855</v>
      </c>
    </row>
    <row r="135" spans="1:2" ht="14.25" customHeight="1" x14ac:dyDescent="0.2">
      <c r="A135" s="115" t="s">
        <v>1888</v>
      </c>
      <c r="B135" s="67" t="s">
        <v>1889</v>
      </c>
    </row>
    <row r="136" spans="1:2" ht="14.25" customHeight="1" x14ac:dyDescent="0.2">
      <c r="A136" s="115" t="s">
        <v>1900</v>
      </c>
      <c r="B136" s="157" t="s">
        <v>1901</v>
      </c>
    </row>
    <row r="137" spans="1:2" ht="14.25" customHeight="1" x14ac:dyDescent="0.2">
      <c r="A137" s="115" t="s">
        <v>1905</v>
      </c>
      <c r="B137" s="67" t="s">
        <v>1906</v>
      </c>
    </row>
    <row r="138" spans="1:2" ht="14.25" customHeight="1" x14ac:dyDescent="0.2">
      <c r="A138" s="115" t="s">
        <v>1912</v>
      </c>
      <c r="B138" s="157" t="s">
        <v>1913</v>
      </c>
    </row>
    <row r="139" spans="1:2" ht="14.25" customHeight="1" x14ac:dyDescent="0.2">
      <c r="A139" s="115" t="s">
        <v>1919</v>
      </c>
      <c r="B139" s="171" t="s">
        <v>1920</v>
      </c>
    </row>
    <row r="140" spans="1:2" ht="14.25" customHeight="1" x14ac:dyDescent="0.2">
      <c r="A140" s="115" t="s">
        <v>172</v>
      </c>
      <c r="B140" s="67" t="s">
        <v>1927</v>
      </c>
    </row>
    <row r="141" spans="1:2" ht="14.25" customHeight="1" x14ac:dyDescent="0.2">
      <c r="A141" s="115" t="s">
        <v>1930</v>
      </c>
      <c r="B141" s="67" t="s">
        <v>1931</v>
      </c>
    </row>
    <row r="142" spans="1:2" ht="14.25" customHeight="1" x14ac:dyDescent="0.2">
      <c r="A142" s="115" t="s">
        <v>1940</v>
      </c>
      <c r="B142" s="67" t="s">
        <v>1941</v>
      </c>
    </row>
    <row r="143" spans="1:2" ht="14.25" customHeight="1" x14ac:dyDescent="0.2">
      <c r="A143" s="115" t="s">
        <v>1979</v>
      </c>
      <c r="B143" s="157" t="s">
        <v>1980</v>
      </c>
    </row>
    <row r="144" spans="1:2" ht="14.25" customHeight="1" x14ac:dyDescent="0.2">
      <c r="A144" s="115" t="s">
        <v>1502</v>
      </c>
      <c r="B144" s="67" t="s">
        <v>1988</v>
      </c>
    </row>
    <row r="145" spans="1:2" ht="14.25" customHeight="1" x14ac:dyDescent="0.2">
      <c r="A145" s="112" t="s">
        <v>961</v>
      </c>
      <c r="B145" s="179" t="s">
        <v>1993</v>
      </c>
    </row>
    <row r="146" spans="1:2" ht="14.25" customHeight="1" x14ac:dyDescent="0.2">
      <c r="A146" s="112" t="s">
        <v>2008</v>
      </c>
      <c r="B146" s="179" t="s">
        <v>2009</v>
      </c>
    </row>
    <row r="147" spans="1:2" ht="14.25" customHeight="1" x14ac:dyDescent="0.2">
      <c r="A147" s="115" t="s">
        <v>2049</v>
      </c>
      <c r="B147" s="67" t="s">
        <v>2050</v>
      </c>
    </row>
    <row r="148" spans="1:2" ht="14.25" customHeight="1" x14ac:dyDescent="0.2">
      <c r="A148" s="115" t="s">
        <v>2059</v>
      </c>
      <c r="B148" s="67" t="s">
        <v>2060</v>
      </c>
    </row>
    <row r="149" spans="1:2" ht="14.25" customHeight="1" x14ac:dyDescent="0.2">
      <c r="A149" s="115" t="s">
        <v>2069</v>
      </c>
      <c r="B149" s="67" t="s">
        <v>2070</v>
      </c>
    </row>
    <row r="150" spans="1:2" ht="14.25" customHeight="1" x14ac:dyDescent="0.2">
      <c r="A150" s="112" t="s">
        <v>2089</v>
      </c>
      <c r="B150" s="179" t="s">
        <v>2090</v>
      </c>
    </row>
    <row r="151" spans="1:2" ht="14.25" customHeight="1" x14ac:dyDescent="0.2">
      <c r="A151" s="115"/>
      <c r="B151" s="172"/>
    </row>
    <row r="152" spans="1:2" ht="14.25" customHeight="1" x14ac:dyDescent="0.2">
      <c r="A152" s="115" t="s">
        <v>2110</v>
      </c>
      <c r="B152" s="67" t="s">
        <v>2111</v>
      </c>
    </row>
    <row r="153" spans="1:2" ht="14.25" customHeight="1" x14ac:dyDescent="0.2">
      <c r="A153" s="115" t="s">
        <v>2121</v>
      </c>
      <c r="B153" s="67" t="s">
        <v>2122</v>
      </c>
    </row>
    <row r="154" spans="1:2" ht="14.25" customHeight="1" x14ac:dyDescent="0.2">
      <c r="A154" s="112" t="s">
        <v>2131</v>
      </c>
      <c r="B154" s="179" t="s">
        <v>2132</v>
      </c>
    </row>
    <row r="155" spans="1:2" ht="14.25" customHeight="1" x14ac:dyDescent="0.2">
      <c r="A155" s="115" t="s">
        <v>2140</v>
      </c>
      <c r="B155" s="67" t="s">
        <v>2141</v>
      </c>
    </row>
    <row r="156" spans="1:2" ht="14.25" customHeight="1" x14ac:dyDescent="0.2">
      <c r="A156" s="115" t="s">
        <v>2146</v>
      </c>
      <c r="B156" s="67" t="s">
        <v>2147</v>
      </c>
    </row>
    <row r="157" spans="1:2" ht="14.25" customHeight="1" x14ac:dyDescent="0.2">
      <c r="A157" s="115" t="s">
        <v>2168</v>
      </c>
      <c r="B157" s="67" t="s">
        <v>2169</v>
      </c>
    </row>
    <row r="158" spans="1:2" ht="14.25" customHeight="1" x14ac:dyDescent="0.2">
      <c r="A158" s="207" t="s">
        <v>2173</v>
      </c>
      <c r="B158" s="55" t="s">
        <v>2174</v>
      </c>
    </row>
    <row r="159" spans="1:2" ht="14.25" customHeight="1" x14ac:dyDescent="0.2">
      <c r="A159" s="115" t="s">
        <v>2177</v>
      </c>
      <c r="B159" s="172" t="s">
        <v>2178</v>
      </c>
    </row>
    <row r="160" spans="1:2" ht="14.25" customHeight="1" x14ac:dyDescent="0.2">
      <c r="A160" s="112" t="s">
        <v>2183</v>
      </c>
      <c r="B160" s="179" t="s">
        <v>2184</v>
      </c>
    </row>
    <row r="161" spans="1:2" ht="14.25" customHeight="1" x14ac:dyDescent="0.2">
      <c r="A161" s="115" t="s">
        <v>2205</v>
      </c>
      <c r="B161" s="157" t="s">
        <v>2206</v>
      </c>
    </row>
    <row r="162" spans="1:2" ht="14.25" customHeight="1" x14ac:dyDescent="0.2">
      <c r="A162" s="115" t="s">
        <v>2210</v>
      </c>
      <c r="B162" s="55" t="s">
        <v>2211</v>
      </c>
    </row>
    <row r="163" spans="1:2" ht="14.25" customHeight="1" x14ac:dyDescent="0.2">
      <c r="A163" s="207" t="s">
        <v>2227</v>
      </c>
      <c r="B163" s="55" t="s">
        <v>2228</v>
      </c>
    </row>
    <row r="164" spans="1:2" ht="14.25" customHeight="1" x14ac:dyDescent="0.2">
      <c r="A164" s="209" t="s">
        <v>2238</v>
      </c>
      <c r="B164" s="140" t="s">
        <v>2239</v>
      </c>
    </row>
    <row r="165" spans="1:2" ht="14.25" customHeight="1" x14ac:dyDescent="0.2">
      <c r="A165" s="115" t="s">
        <v>2259</v>
      </c>
      <c r="B165" s="67" t="s">
        <v>2260</v>
      </c>
    </row>
    <row r="166" spans="1:2" ht="14.25" customHeight="1" x14ac:dyDescent="0.2">
      <c r="A166" s="115" t="s">
        <v>2271</v>
      </c>
      <c r="B166" s="172" t="s">
        <v>2272</v>
      </c>
    </row>
    <row r="167" spans="1:2" ht="14.25" customHeight="1" x14ac:dyDescent="0.2">
      <c r="A167" s="209" t="s">
        <v>2276</v>
      </c>
      <c r="B167" s="140" t="s">
        <v>2277</v>
      </c>
    </row>
    <row r="168" spans="1:2" ht="14.25" customHeight="1" x14ac:dyDescent="0.2">
      <c r="A168" s="115" t="s">
        <v>2287</v>
      </c>
      <c r="B168" s="157" t="s">
        <v>2288</v>
      </c>
    </row>
    <row r="169" spans="1:2" ht="14.25" customHeight="1" x14ac:dyDescent="0.2">
      <c r="A169" s="115"/>
      <c r="B169" s="67"/>
    </row>
    <row r="170" spans="1:2" ht="14.25" customHeight="1" x14ac:dyDescent="0.2">
      <c r="A170" s="115" t="s">
        <v>2307</v>
      </c>
      <c r="B170" s="67" t="s">
        <v>2308</v>
      </c>
    </row>
    <row r="171" spans="1:2" ht="14.25" customHeight="1" x14ac:dyDescent="0.2">
      <c r="A171" s="115" t="s">
        <v>2315</v>
      </c>
      <c r="B171" s="67" t="s">
        <v>2316</v>
      </c>
    </row>
    <row r="172" spans="1:2" ht="14.25" customHeight="1" x14ac:dyDescent="0.2">
      <c r="A172" s="115" t="s">
        <v>2324</v>
      </c>
      <c r="B172" s="157" t="s">
        <v>2325</v>
      </c>
    </row>
    <row r="173" spans="1:2" ht="14.25" customHeight="1" x14ac:dyDescent="0.2">
      <c r="A173" s="115" t="s">
        <v>2332</v>
      </c>
      <c r="B173" s="67" t="s">
        <v>2333</v>
      </c>
    </row>
    <row r="174" spans="1:2" ht="14.25" customHeight="1" x14ac:dyDescent="0.2">
      <c r="A174" s="115" t="s">
        <v>2340</v>
      </c>
      <c r="B174" s="67" t="s">
        <v>2341</v>
      </c>
    </row>
    <row r="175" spans="1:2" ht="14.25" customHeight="1" x14ac:dyDescent="0.2">
      <c r="A175" s="112" t="s">
        <v>2348</v>
      </c>
      <c r="B175" s="108" t="s">
        <v>2349</v>
      </c>
    </row>
    <row r="176" spans="1:2" ht="14.25" customHeight="1" x14ac:dyDescent="0.2">
      <c r="A176" s="115" t="s">
        <v>2276</v>
      </c>
      <c r="B176" s="55" t="s">
        <v>2364</v>
      </c>
    </row>
    <row r="177" spans="1:2" ht="14.25" customHeight="1" x14ac:dyDescent="0.2">
      <c r="A177" s="115" t="s">
        <v>2375</v>
      </c>
      <c r="B177" s="67" t="s">
        <v>2376</v>
      </c>
    </row>
    <row r="178" spans="1:2" ht="14.25" customHeight="1" x14ac:dyDescent="0.2">
      <c r="A178" s="115" t="s">
        <v>839</v>
      </c>
      <c r="B178" s="157" t="s">
        <v>2385</v>
      </c>
    </row>
    <row r="179" spans="1:2" ht="14.25" customHeight="1" x14ac:dyDescent="0.2">
      <c r="A179" s="115" t="s">
        <v>2390</v>
      </c>
      <c r="B179" s="157" t="s">
        <v>2391</v>
      </c>
    </row>
    <row r="180" spans="1:2" ht="14.25" customHeight="1" x14ac:dyDescent="0.2">
      <c r="A180" s="115"/>
      <c r="B180" s="157"/>
    </row>
    <row r="181" spans="1:2" ht="14.25" customHeight="1" x14ac:dyDescent="0.2">
      <c r="A181" s="112" t="s">
        <v>2407</v>
      </c>
      <c r="B181" s="121" t="s">
        <v>2408</v>
      </c>
    </row>
    <row r="182" spans="1:2" ht="14.25" customHeight="1" x14ac:dyDescent="0.2">
      <c r="A182" s="115" t="s">
        <v>2444</v>
      </c>
      <c r="B182" s="172" t="s">
        <v>2445</v>
      </c>
    </row>
    <row r="183" spans="1:2" ht="14.25" customHeight="1" x14ac:dyDescent="0.2">
      <c r="A183" s="115" t="s">
        <v>2449</v>
      </c>
      <c r="B183" s="67" t="s">
        <v>2450</v>
      </c>
    </row>
    <row r="184" spans="1:2" ht="14.25" customHeight="1" x14ac:dyDescent="0.2">
      <c r="A184" s="115" t="s">
        <v>2460</v>
      </c>
      <c r="B184" s="172" t="s">
        <v>2461</v>
      </c>
    </row>
    <row r="185" spans="1:2" ht="14.25" customHeight="1" x14ac:dyDescent="0.2">
      <c r="A185" s="115" t="s">
        <v>2463</v>
      </c>
      <c r="B185" s="172" t="s">
        <v>2464</v>
      </c>
    </row>
    <row r="186" spans="1:2" ht="14.25" customHeight="1" x14ac:dyDescent="0.2">
      <c r="A186" s="112" t="s">
        <v>2467</v>
      </c>
      <c r="B186" s="179" t="s">
        <v>2468</v>
      </c>
    </row>
    <row r="187" spans="1:2" ht="14.25" customHeight="1" x14ac:dyDescent="0.2">
      <c r="A187" s="181" t="s">
        <v>2484</v>
      </c>
      <c r="B187" s="200" t="s">
        <v>2485</v>
      </c>
    </row>
    <row r="188" spans="1:2" ht="14.25" customHeight="1" x14ac:dyDescent="0.2">
      <c r="A188" s="115" t="s">
        <v>2495</v>
      </c>
      <c r="B188" s="67" t="s">
        <v>2496</v>
      </c>
    </row>
    <row r="189" spans="1:2" ht="14.25" customHeight="1" x14ac:dyDescent="0.2">
      <c r="A189" s="115" t="s">
        <v>2504</v>
      </c>
      <c r="B189" s="67" t="s">
        <v>2505</v>
      </c>
    </row>
    <row r="190" spans="1:2" ht="14.25" customHeight="1" x14ac:dyDescent="0.2">
      <c r="A190" s="115" t="s">
        <v>2511</v>
      </c>
      <c r="B190" s="171" t="s">
        <v>2512</v>
      </c>
    </row>
    <row r="191" spans="1:2" ht="14.25" customHeight="1" x14ac:dyDescent="0.2">
      <c r="A191" s="163" t="s">
        <v>2515</v>
      </c>
      <c r="B191" s="202" t="s">
        <v>2516</v>
      </c>
    </row>
    <row r="192" spans="1:2" ht="14.25" customHeight="1" x14ac:dyDescent="0.2">
      <c r="A192" s="115"/>
      <c r="B192" s="67"/>
    </row>
    <row r="193" spans="1:2" ht="14.25" customHeight="1" x14ac:dyDescent="0.2">
      <c r="A193" s="115" t="s">
        <v>2536</v>
      </c>
      <c r="B193" s="157" t="s">
        <v>2537</v>
      </c>
    </row>
    <row r="194" spans="1:2" ht="14.25" customHeight="1" x14ac:dyDescent="0.2">
      <c r="A194" s="115"/>
      <c r="B194" s="67"/>
    </row>
    <row r="195" spans="1:2" ht="14.25" customHeight="1" x14ac:dyDescent="0.2"/>
    <row r="196" spans="1:2" ht="14.25" customHeight="1" x14ac:dyDescent="0.2"/>
    <row r="197" spans="1:2" ht="14.25" customHeight="1" x14ac:dyDescent="0.2"/>
    <row r="198" spans="1:2" ht="14.25" customHeight="1" x14ac:dyDescent="0.2"/>
    <row r="199" spans="1:2" ht="14.25" customHeight="1" x14ac:dyDescent="0.2"/>
    <row r="200" spans="1:2" ht="14.25" customHeight="1" x14ac:dyDescent="0.2"/>
    <row r="201" spans="1:2" ht="14.25" customHeight="1" x14ac:dyDescent="0.2"/>
    <row r="202" spans="1:2" ht="14.25" customHeight="1" x14ac:dyDescent="0.2"/>
    <row r="203" spans="1:2" ht="14.25" customHeight="1" x14ac:dyDescent="0.2"/>
    <row r="204" spans="1:2" ht="14.25" customHeight="1" x14ac:dyDescent="0.2"/>
    <row r="205" spans="1:2" ht="14.25" customHeight="1" x14ac:dyDescent="0.2"/>
    <row r="206" spans="1:2" ht="14.25" customHeight="1" x14ac:dyDescent="0.2"/>
    <row r="207" spans="1:2" ht="14.25" customHeight="1" x14ac:dyDescent="0.2"/>
    <row r="208" spans="1:2"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09"/>
  <sheetViews>
    <sheetView topLeftCell="AU1" workbookViewId="0">
      <selection activeCell="BB118" sqref="BB118"/>
    </sheetView>
  </sheetViews>
  <sheetFormatPr baseColWidth="10" defaultRowHeight="15" x14ac:dyDescent="0.2"/>
  <sheetData>
    <row r="1" spans="1:124" s="19" customFormat="1" ht="105" x14ac:dyDescent="0.2">
      <c r="A1" s="205" t="s">
        <v>2597</v>
      </c>
      <c r="B1" s="24" t="s">
        <v>2598</v>
      </c>
      <c r="C1" s="24" t="s">
        <v>38</v>
      </c>
      <c r="D1" s="24" t="s">
        <v>39</v>
      </c>
      <c r="E1" s="24" t="s">
        <v>40</v>
      </c>
      <c r="F1" s="24" t="s">
        <v>41</v>
      </c>
      <c r="G1" s="25" t="s">
        <v>42</v>
      </c>
      <c r="H1" s="24" t="s">
        <v>43</v>
      </c>
      <c r="I1" s="24" t="s">
        <v>44</v>
      </c>
      <c r="J1" s="24" t="s">
        <v>45</v>
      </c>
      <c r="K1" s="24" t="s">
        <v>46</v>
      </c>
      <c r="L1" s="24" t="s">
        <v>47</v>
      </c>
      <c r="M1" s="24" t="s">
        <v>48</v>
      </c>
      <c r="N1" s="24" t="s">
        <v>49</v>
      </c>
      <c r="O1" s="26" t="s">
        <v>63</v>
      </c>
      <c r="P1" s="27" t="s">
        <v>64</v>
      </c>
      <c r="Q1" s="28" t="s">
        <v>50</v>
      </c>
      <c r="R1" s="28" t="s">
        <v>2570</v>
      </c>
      <c r="S1" s="28" t="s">
        <v>2576</v>
      </c>
      <c r="T1" s="28" t="s">
        <v>2577</v>
      </c>
      <c r="U1" s="28" t="s">
        <v>51</v>
      </c>
      <c r="V1" s="28" t="s">
        <v>52</v>
      </c>
      <c r="W1" s="28" t="s">
        <v>53</v>
      </c>
      <c r="X1" s="28" t="s">
        <v>51</v>
      </c>
      <c r="Y1" s="28" t="s">
        <v>52</v>
      </c>
      <c r="Z1" s="28" t="s">
        <v>54</v>
      </c>
      <c r="AA1" s="28" t="s">
        <v>51</v>
      </c>
      <c r="AB1" s="28" t="s">
        <v>52</v>
      </c>
      <c r="AC1" s="28" t="s">
        <v>55</v>
      </c>
      <c r="AD1" s="28" t="s">
        <v>51</v>
      </c>
      <c r="AE1" s="28" t="s">
        <v>52</v>
      </c>
      <c r="AF1" s="28" t="s">
        <v>56</v>
      </c>
      <c r="AG1" s="28" t="s">
        <v>51</v>
      </c>
      <c r="AH1" s="28" t="s">
        <v>52</v>
      </c>
      <c r="AI1" s="28" t="s">
        <v>57</v>
      </c>
      <c r="AJ1" s="28" t="s">
        <v>51</v>
      </c>
      <c r="AK1" s="28" t="s">
        <v>52</v>
      </c>
      <c r="AL1" s="28" t="s">
        <v>58</v>
      </c>
      <c r="AM1" s="28" t="s">
        <v>51</v>
      </c>
      <c r="AN1" s="28" t="s">
        <v>52</v>
      </c>
      <c r="AO1" s="28" t="s">
        <v>59</v>
      </c>
      <c r="AP1" s="28" t="s">
        <v>51</v>
      </c>
      <c r="AQ1" s="28" t="s">
        <v>52</v>
      </c>
      <c r="AR1" s="28" t="s">
        <v>60</v>
      </c>
      <c r="AS1" s="28" t="s">
        <v>51</v>
      </c>
      <c r="AT1" s="28" t="s">
        <v>52</v>
      </c>
      <c r="AU1" s="28" t="s">
        <v>61</v>
      </c>
      <c r="AV1" s="28" t="s">
        <v>51</v>
      </c>
      <c r="AW1" s="28" t="s">
        <v>52</v>
      </c>
      <c r="AX1" s="28" t="s">
        <v>62</v>
      </c>
      <c r="AY1" s="28" t="s">
        <v>51</v>
      </c>
      <c r="AZ1" s="28" t="s">
        <v>52</v>
      </c>
      <c r="BA1" s="29" t="s">
        <v>65</v>
      </c>
      <c r="BB1" s="30" t="s">
        <v>2</v>
      </c>
      <c r="BC1" s="30">
        <v>2</v>
      </c>
      <c r="BD1" s="31" t="s">
        <v>3</v>
      </c>
      <c r="BE1" s="31">
        <v>3</v>
      </c>
      <c r="BF1" s="31" t="s">
        <v>4</v>
      </c>
      <c r="BG1" s="30">
        <v>4</v>
      </c>
      <c r="BH1" s="30" t="s">
        <v>5</v>
      </c>
      <c r="BI1" s="31">
        <v>5</v>
      </c>
      <c r="BJ1" s="30" t="s">
        <v>6</v>
      </c>
      <c r="BK1" s="30">
        <v>6</v>
      </c>
      <c r="BL1" s="30" t="s">
        <v>7</v>
      </c>
      <c r="BM1" s="31">
        <v>7</v>
      </c>
      <c r="BN1" s="30" t="s">
        <v>8</v>
      </c>
      <c r="BO1" s="30">
        <v>8</v>
      </c>
      <c r="BP1" s="30" t="s">
        <v>9</v>
      </c>
      <c r="BQ1" s="31">
        <v>9</v>
      </c>
      <c r="BR1" s="30" t="s">
        <v>10</v>
      </c>
      <c r="BS1" s="30">
        <v>10</v>
      </c>
      <c r="BT1" s="30" t="s">
        <v>11</v>
      </c>
      <c r="BU1" s="31">
        <v>11</v>
      </c>
      <c r="BV1" s="30" t="s">
        <v>12</v>
      </c>
      <c r="BW1" s="30">
        <v>12</v>
      </c>
      <c r="BX1" s="30" t="s">
        <v>13</v>
      </c>
      <c r="BY1" s="32">
        <v>13</v>
      </c>
      <c r="BZ1" s="30" t="s">
        <v>14</v>
      </c>
      <c r="CA1" s="30">
        <v>14</v>
      </c>
      <c r="CB1" s="30" t="s">
        <v>15</v>
      </c>
      <c r="CC1" s="31">
        <v>15</v>
      </c>
      <c r="CD1" s="30" t="s">
        <v>16</v>
      </c>
      <c r="CE1" s="31">
        <v>16</v>
      </c>
      <c r="CF1" s="30" t="s">
        <v>17</v>
      </c>
      <c r="CG1" s="31">
        <v>17</v>
      </c>
      <c r="CH1" s="30" t="s">
        <v>18</v>
      </c>
      <c r="CI1" s="31">
        <v>18</v>
      </c>
      <c r="CJ1" s="30" t="s">
        <v>19</v>
      </c>
      <c r="CK1" s="31">
        <v>19</v>
      </c>
      <c r="CL1" s="30" t="s">
        <v>20</v>
      </c>
      <c r="CM1" s="31">
        <v>20</v>
      </c>
      <c r="CN1" s="30" t="s">
        <v>21</v>
      </c>
      <c r="CO1" s="31">
        <v>21</v>
      </c>
      <c r="CP1" s="30" t="s">
        <v>22</v>
      </c>
      <c r="CQ1" s="31">
        <v>22</v>
      </c>
      <c r="CR1" s="30" t="s">
        <v>23</v>
      </c>
      <c r="CS1" s="31">
        <v>23</v>
      </c>
      <c r="CT1" s="30" t="s">
        <v>24</v>
      </c>
      <c r="CU1" s="31">
        <v>24</v>
      </c>
      <c r="CV1" s="30" t="s">
        <v>25</v>
      </c>
      <c r="CW1" s="31">
        <v>25</v>
      </c>
      <c r="CX1" s="30" t="s">
        <v>26</v>
      </c>
      <c r="CY1" s="31">
        <v>26</v>
      </c>
      <c r="CZ1" s="30" t="s">
        <v>27</v>
      </c>
      <c r="DA1" s="31">
        <v>27</v>
      </c>
      <c r="DB1" s="30" t="s">
        <v>28</v>
      </c>
      <c r="DC1" s="31">
        <v>28</v>
      </c>
      <c r="DD1" s="30" t="s">
        <v>29</v>
      </c>
      <c r="DE1" s="31">
        <v>29</v>
      </c>
      <c r="DF1" s="30" t="s">
        <v>30</v>
      </c>
      <c r="DG1" s="31">
        <v>30</v>
      </c>
      <c r="DH1" s="30" t="s">
        <v>31</v>
      </c>
      <c r="DI1" s="31">
        <v>31</v>
      </c>
      <c r="DJ1" s="30" t="s">
        <v>32</v>
      </c>
      <c r="DK1" s="31">
        <v>32</v>
      </c>
      <c r="DL1" s="30" t="s">
        <v>33</v>
      </c>
      <c r="DM1" s="31">
        <v>33</v>
      </c>
      <c r="DN1" s="30" t="s">
        <v>34</v>
      </c>
      <c r="DO1" s="31">
        <v>34</v>
      </c>
      <c r="DP1" s="30" t="s">
        <v>35</v>
      </c>
      <c r="DQ1" s="30">
        <v>35</v>
      </c>
      <c r="DR1" s="30" t="s">
        <v>36</v>
      </c>
      <c r="DS1" s="30">
        <v>36</v>
      </c>
      <c r="DT1" s="30" t="s">
        <v>37</v>
      </c>
    </row>
    <row r="2" spans="1:124" s="10" customFormat="1" ht="195" x14ac:dyDescent="0.2">
      <c r="A2" s="115" t="s">
        <v>270</v>
      </c>
      <c r="B2" s="67" t="s">
        <v>271</v>
      </c>
      <c r="C2" s="66" t="s">
        <v>272</v>
      </c>
      <c r="D2" s="67" t="s">
        <v>273</v>
      </c>
      <c r="E2" s="68" t="s">
        <v>274</v>
      </c>
      <c r="F2" s="66" t="s">
        <v>275</v>
      </c>
      <c r="G2" s="69"/>
      <c r="H2" s="66"/>
      <c r="I2" s="66" t="s">
        <v>276</v>
      </c>
      <c r="J2" s="66"/>
      <c r="K2" s="66" t="s">
        <v>277</v>
      </c>
      <c r="L2" s="66"/>
      <c r="M2" s="71"/>
      <c r="N2" s="71"/>
      <c r="O2" s="82"/>
      <c r="P2" s="60"/>
      <c r="Q2" s="82"/>
      <c r="R2" s="82"/>
      <c r="S2" s="82" t="s">
        <v>278</v>
      </c>
      <c r="T2" s="83" t="s">
        <v>279</v>
      </c>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70"/>
      <c r="BB2" s="70"/>
      <c r="BC2" s="71"/>
      <c r="BD2" s="75"/>
      <c r="BE2" s="70"/>
      <c r="BF2" s="75"/>
      <c r="BG2" s="71"/>
      <c r="BH2" s="71"/>
      <c r="BI2" s="75"/>
      <c r="BJ2" s="75"/>
      <c r="BK2" s="71"/>
      <c r="BL2" s="71"/>
      <c r="BM2" s="75"/>
      <c r="BN2" s="75"/>
      <c r="BO2" s="71"/>
      <c r="BP2" s="71"/>
      <c r="BQ2" s="75"/>
      <c r="BR2" s="75"/>
      <c r="BS2" s="71"/>
      <c r="BT2" s="71"/>
      <c r="BU2" s="75"/>
      <c r="BV2" s="75"/>
      <c r="BW2" s="71"/>
      <c r="BX2" s="71"/>
      <c r="BY2" s="76"/>
      <c r="BZ2" s="76"/>
      <c r="CA2" s="71"/>
      <c r="CB2" s="71"/>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75"/>
      <c r="DK2" s="75"/>
      <c r="DL2" s="75"/>
      <c r="DM2" s="75"/>
      <c r="DN2" s="75"/>
      <c r="DO2" s="75"/>
      <c r="DP2" s="75"/>
      <c r="DQ2" s="75"/>
      <c r="DR2" s="75"/>
      <c r="DS2" s="75"/>
      <c r="DT2" s="75"/>
    </row>
    <row r="3" spans="1:124" s="10" customFormat="1" ht="135" x14ac:dyDescent="0.2">
      <c r="A3" s="115" t="s">
        <v>781</v>
      </c>
      <c r="B3" s="67" t="s">
        <v>782</v>
      </c>
      <c r="C3" s="66" t="s">
        <v>364</v>
      </c>
      <c r="D3" s="67" t="s">
        <v>783</v>
      </c>
      <c r="E3" s="68"/>
      <c r="F3" s="66"/>
      <c r="G3" s="69" t="s">
        <v>113</v>
      </c>
      <c r="H3" s="66"/>
      <c r="I3" s="66" t="s">
        <v>784</v>
      </c>
      <c r="J3" s="66" t="s">
        <v>128</v>
      </c>
      <c r="K3" s="66" t="s">
        <v>75</v>
      </c>
      <c r="L3" s="66" t="s">
        <v>785</v>
      </c>
      <c r="M3" s="71"/>
      <c r="N3" s="71"/>
      <c r="O3" s="77" t="s">
        <v>786</v>
      </c>
      <c r="P3" s="104"/>
      <c r="Q3" s="106"/>
      <c r="R3" s="106"/>
      <c r="S3" s="106"/>
      <c r="T3" s="106"/>
      <c r="U3" s="106"/>
      <c r="V3" s="106"/>
      <c r="W3" s="106"/>
      <c r="X3" s="106"/>
      <c r="Y3" s="106"/>
      <c r="Z3" s="106"/>
      <c r="AA3" s="106"/>
      <c r="AB3" s="106"/>
      <c r="AC3" s="106"/>
      <c r="AD3" s="106"/>
      <c r="AE3" s="106"/>
      <c r="AF3" s="106"/>
      <c r="AG3" s="106"/>
      <c r="AH3" s="106"/>
      <c r="AI3" s="106"/>
      <c r="AJ3" s="103"/>
      <c r="AK3" s="103"/>
      <c r="AL3" s="103"/>
      <c r="AM3" s="103"/>
      <c r="AN3" s="103"/>
      <c r="AO3" s="103"/>
      <c r="AP3" s="103"/>
      <c r="AQ3" s="103"/>
      <c r="AR3" s="103"/>
      <c r="AS3" s="103"/>
      <c r="AT3" s="103"/>
      <c r="AU3" s="103"/>
      <c r="AV3" s="103"/>
      <c r="AW3" s="103"/>
      <c r="AX3" s="103"/>
      <c r="AY3" s="103"/>
      <c r="AZ3" s="103"/>
      <c r="BA3" s="98" t="s">
        <v>787</v>
      </c>
      <c r="BB3" s="71"/>
      <c r="BC3" s="98" t="s">
        <v>788</v>
      </c>
      <c r="BD3" s="118" t="s">
        <v>789</v>
      </c>
      <c r="BE3" s="75"/>
      <c r="BF3" s="75"/>
      <c r="BG3" s="71"/>
      <c r="BH3" s="71"/>
      <c r="BI3" s="75"/>
      <c r="BJ3" s="75"/>
      <c r="BK3" s="71"/>
      <c r="BL3" s="71"/>
      <c r="BM3" s="75"/>
      <c r="BN3" s="75"/>
      <c r="BO3" s="71"/>
      <c r="BP3" s="71"/>
      <c r="BQ3" s="75"/>
      <c r="BR3" s="75"/>
      <c r="BS3" s="71"/>
      <c r="BT3" s="71"/>
      <c r="BU3" s="75"/>
      <c r="BV3" s="75"/>
      <c r="BW3" s="71"/>
      <c r="BX3" s="71"/>
      <c r="BY3" s="76"/>
      <c r="BZ3" s="76"/>
      <c r="CA3" s="71"/>
      <c r="CB3" s="71"/>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row>
    <row r="4" spans="1:124" s="10" customFormat="1" ht="165" x14ac:dyDescent="0.2">
      <c r="A4" s="115" t="s">
        <v>809</v>
      </c>
      <c r="B4" s="67" t="s">
        <v>810</v>
      </c>
      <c r="C4" s="66" t="s">
        <v>811</v>
      </c>
      <c r="D4" s="67" t="s">
        <v>812</v>
      </c>
      <c r="E4" s="68" t="s">
        <v>813</v>
      </c>
      <c r="F4" s="66"/>
      <c r="G4" s="69" t="s">
        <v>113</v>
      </c>
      <c r="H4" s="66"/>
      <c r="I4" s="66" t="s">
        <v>232</v>
      </c>
      <c r="J4" s="66"/>
      <c r="K4" s="66" t="s">
        <v>177</v>
      </c>
      <c r="L4" s="66"/>
      <c r="M4" s="71"/>
      <c r="N4" s="71"/>
      <c r="O4" s="82"/>
      <c r="P4" s="60"/>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t="s">
        <v>814</v>
      </c>
      <c r="BB4" s="83" t="s">
        <v>815</v>
      </c>
      <c r="BC4" s="74" t="s">
        <v>816</v>
      </c>
      <c r="BD4" s="75"/>
      <c r="BE4" s="75"/>
      <c r="BF4" s="75"/>
      <c r="BG4" s="71"/>
      <c r="BH4" s="71"/>
      <c r="BI4" s="75"/>
      <c r="BJ4" s="75"/>
      <c r="BK4" s="71"/>
      <c r="BL4" s="71"/>
      <c r="BM4" s="75"/>
      <c r="BN4" s="75"/>
      <c r="BO4" s="71"/>
      <c r="BP4" s="71"/>
      <c r="BQ4" s="75"/>
      <c r="BR4" s="75"/>
      <c r="BS4" s="71"/>
      <c r="BT4" s="71"/>
      <c r="BU4" s="75"/>
      <c r="BV4" s="75"/>
      <c r="BW4" s="71"/>
      <c r="BX4" s="71"/>
      <c r="BY4" s="76"/>
      <c r="BZ4" s="76"/>
      <c r="CA4" s="71"/>
      <c r="CB4" s="71"/>
      <c r="CC4" s="75"/>
      <c r="CD4" s="75"/>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row>
    <row r="5" spans="1:124" s="10" customFormat="1" ht="270" x14ac:dyDescent="0.2">
      <c r="A5" s="115" t="s">
        <v>817</v>
      </c>
      <c r="B5" s="67" t="s">
        <v>818</v>
      </c>
      <c r="C5" s="66" t="s">
        <v>819</v>
      </c>
      <c r="D5" s="67" t="s">
        <v>820</v>
      </c>
      <c r="E5" s="68" t="s">
        <v>821</v>
      </c>
      <c r="F5" s="66" t="s">
        <v>822</v>
      </c>
      <c r="G5" s="69" t="s">
        <v>113</v>
      </c>
      <c r="H5" s="66"/>
      <c r="I5" s="66" t="s">
        <v>333</v>
      </c>
      <c r="J5" s="66"/>
      <c r="K5" s="66" t="s">
        <v>177</v>
      </c>
      <c r="L5" s="66"/>
      <c r="M5" s="71"/>
      <c r="N5" s="71"/>
      <c r="O5" s="154"/>
      <c r="P5" s="155"/>
      <c r="Q5" s="127"/>
      <c r="R5" s="127"/>
      <c r="S5" s="127"/>
      <c r="T5" s="127"/>
      <c r="U5" s="127"/>
      <c r="V5" s="127"/>
      <c r="W5" s="127"/>
      <c r="X5" s="127"/>
      <c r="Y5" s="127"/>
      <c r="Z5" s="127"/>
      <c r="AA5" s="127"/>
      <c r="AB5" s="127"/>
      <c r="AC5" s="127"/>
      <c r="AD5" s="127"/>
      <c r="AE5" s="127"/>
      <c r="AF5" s="127"/>
      <c r="AG5" s="127"/>
      <c r="AH5" s="127"/>
      <c r="AI5" s="127"/>
      <c r="AJ5" s="154"/>
      <c r="AK5" s="154"/>
      <c r="AL5" s="154"/>
      <c r="AM5" s="154"/>
      <c r="AN5" s="154"/>
      <c r="AO5" s="154"/>
      <c r="AP5" s="154"/>
      <c r="AQ5" s="154"/>
      <c r="AR5" s="154"/>
      <c r="AS5" s="154"/>
      <c r="AT5" s="154"/>
      <c r="AU5" s="154"/>
      <c r="AV5" s="154"/>
      <c r="AW5" s="154"/>
      <c r="AX5" s="154"/>
      <c r="AY5" s="154"/>
      <c r="AZ5" s="154"/>
      <c r="BA5" s="82" t="s">
        <v>823</v>
      </c>
      <c r="BB5" s="83" t="s">
        <v>824</v>
      </c>
      <c r="BC5" s="82" t="s">
        <v>825</v>
      </c>
      <c r="BD5" s="83" t="s">
        <v>826</v>
      </c>
      <c r="BE5" s="82" t="s">
        <v>825</v>
      </c>
      <c r="BF5" s="83" t="s">
        <v>827</v>
      </c>
      <c r="BG5" s="82" t="s">
        <v>828</v>
      </c>
      <c r="BH5" s="83" t="s">
        <v>829</v>
      </c>
      <c r="BI5" s="82" t="s">
        <v>830</v>
      </c>
      <c r="BJ5" s="83" t="s">
        <v>831</v>
      </c>
      <c r="BK5" s="98" t="s">
        <v>832</v>
      </c>
      <c r="BL5" s="77"/>
      <c r="BM5" s="98" t="s">
        <v>833</v>
      </c>
      <c r="BN5" s="75"/>
      <c r="BO5" s="71"/>
      <c r="BP5" s="71"/>
      <c r="BQ5" s="75"/>
      <c r="BR5" s="75"/>
      <c r="BS5" s="71"/>
      <c r="BT5" s="71"/>
      <c r="BU5" s="75"/>
      <c r="BV5" s="75"/>
      <c r="BW5" s="71"/>
      <c r="BX5" s="71"/>
      <c r="BY5" s="76"/>
      <c r="BZ5" s="76"/>
      <c r="CA5" s="71"/>
      <c r="CB5" s="71"/>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row>
    <row r="6" spans="1:124" s="10" customFormat="1" ht="135" x14ac:dyDescent="0.2">
      <c r="A6" s="115" t="s">
        <v>834</v>
      </c>
      <c r="B6" s="67" t="s">
        <v>835</v>
      </c>
      <c r="C6" s="66" t="s">
        <v>811</v>
      </c>
      <c r="D6" s="67" t="s">
        <v>401</v>
      </c>
      <c r="E6" s="68" t="s">
        <v>402</v>
      </c>
      <c r="F6" s="66" t="s">
        <v>403</v>
      </c>
      <c r="G6" s="69" t="s">
        <v>113</v>
      </c>
      <c r="H6" s="66"/>
      <c r="I6" s="66" t="s">
        <v>404</v>
      </c>
      <c r="J6" s="66" t="s">
        <v>405</v>
      </c>
      <c r="K6" s="66" t="s">
        <v>75</v>
      </c>
      <c r="L6" s="66"/>
      <c r="M6" s="71"/>
      <c r="N6" s="71"/>
      <c r="O6" s="103"/>
      <c r="P6" s="104"/>
      <c r="Q6" s="106"/>
      <c r="R6" s="106"/>
      <c r="S6" s="106"/>
      <c r="T6" s="106"/>
      <c r="U6" s="106"/>
      <c r="V6" s="106"/>
      <c r="W6" s="106"/>
      <c r="X6" s="106"/>
      <c r="Y6" s="106"/>
      <c r="Z6" s="106"/>
      <c r="AA6" s="106"/>
      <c r="AB6" s="106"/>
      <c r="AC6" s="106"/>
      <c r="AD6" s="106"/>
      <c r="AE6" s="106"/>
      <c r="AF6" s="106"/>
      <c r="AG6" s="106"/>
      <c r="AH6" s="106"/>
      <c r="AI6" s="106"/>
      <c r="AJ6" s="103"/>
      <c r="AK6" s="103"/>
      <c r="AL6" s="103"/>
      <c r="AM6" s="103"/>
      <c r="AN6" s="103"/>
      <c r="AO6" s="103"/>
      <c r="AP6" s="103"/>
      <c r="AQ6" s="103"/>
      <c r="AR6" s="103"/>
      <c r="AS6" s="103"/>
      <c r="AT6" s="103"/>
      <c r="AU6" s="103"/>
      <c r="AV6" s="103"/>
      <c r="AW6" s="103"/>
      <c r="AX6" s="103"/>
      <c r="AY6" s="103"/>
      <c r="AZ6" s="103"/>
      <c r="BA6" s="98" t="s">
        <v>836</v>
      </c>
      <c r="BB6" s="71"/>
      <c r="BC6" s="98" t="s">
        <v>647</v>
      </c>
      <c r="BD6" s="118" t="s">
        <v>837</v>
      </c>
      <c r="BE6" s="98" t="s">
        <v>256</v>
      </c>
      <c r="BF6" s="118" t="s">
        <v>838</v>
      </c>
      <c r="BG6" s="71"/>
      <c r="BH6" s="71"/>
      <c r="BI6" s="75"/>
      <c r="BJ6" s="75"/>
      <c r="BK6" s="71"/>
      <c r="BL6" s="71"/>
      <c r="BM6" s="75"/>
      <c r="BN6" s="75"/>
      <c r="BO6" s="71"/>
      <c r="BP6" s="71"/>
      <c r="BQ6" s="75"/>
      <c r="BR6" s="75"/>
      <c r="BS6" s="71"/>
      <c r="BT6" s="71"/>
      <c r="BU6" s="75"/>
      <c r="BV6" s="75"/>
      <c r="BW6" s="71"/>
      <c r="BX6" s="71"/>
      <c r="BY6" s="76"/>
      <c r="BZ6" s="76"/>
      <c r="CA6" s="71"/>
      <c r="CB6" s="71"/>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row>
    <row r="7" spans="1:124" s="10" customFormat="1" ht="409" x14ac:dyDescent="0.2">
      <c r="A7" s="115" t="s">
        <v>839</v>
      </c>
      <c r="B7" s="67" t="s">
        <v>840</v>
      </c>
      <c r="C7" s="66" t="s">
        <v>320</v>
      </c>
      <c r="D7" s="67" t="s">
        <v>841</v>
      </c>
      <c r="E7" s="132"/>
      <c r="F7" s="66"/>
      <c r="G7" s="69" t="s">
        <v>113</v>
      </c>
      <c r="H7" s="66"/>
      <c r="I7" s="66" t="s">
        <v>329</v>
      </c>
      <c r="J7" s="66" t="s">
        <v>662</v>
      </c>
      <c r="K7" s="66" t="s">
        <v>75</v>
      </c>
      <c r="L7" s="66" t="s">
        <v>842</v>
      </c>
      <c r="M7" s="71"/>
      <c r="N7" s="71"/>
      <c r="O7" s="61"/>
      <c r="P7" s="60"/>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t="s">
        <v>843</v>
      </c>
      <c r="BB7" s="62" t="s">
        <v>844</v>
      </c>
      <c r="BC7" s="61" t="s">
        <v>845</v>
      </c>
      <c r="BD7" s="62" t="s">
        <v>846</v>
      </c>
      <c r="BE7" s="61" t="s">
        <v>847</v>
      </c>
      <c r="BF7" s="62" t="s">
        <v>848</v>
      </c>
      <c r="BG7" s="61" t="s">
        <v>849</v>
      </c>
      <c r="BH7" s="62" t="s">
        <v>850</v>
      </c>
      <c r="BI7" s="61" t="s">
        <v>851</v>
      </c>
      <c r="BJ7" s="62" t="s">
        <v>852</v>
      </c>
      <c r="BK7" s="61" t="s">
        <v>853</v>
      </c>
      <c r="BL7" s="62" t="s">
        <v>854</v>
      </c>
      <c r="BM7" s="61" t="s">
        <v>855</v>
      </c>
      <c r="BN7" s="62" t="s">
        <v>856</v>
      </c>
      <c r="BO7" s="61" t="s">
        <v>857</v>
      </c>
      <c r="BP7" s="62" t="s">
        <v>858</v>
      </c>
      <c r="BQ7" s="82" t="s">
        <v>859</v>
      </c>
      <c r="BR7" s="62" t="s">
        <v>860</v>
      </c>
      <c r="BS7" s="61" t="s">
        <v>861</v>
      </c>
      <c r="BT7" s="62" t="s">
        <v>862</v>
      </c>
      <c r="BU7" s="61" t="s">
        <v>863</v>
      </c>
      <c r="BV7" s="62" t="s">
        <v>864</v>
      </c>
      <c r="BW7" s="61" t="s">
        <v>865</v>
      </c>
      <c r="BX7" s="62" t="s">
        <v>866</v>
      </c>
      <c r="BY7" s="61" t="s">
        <v>867</v>
      </c>
      <c r="BZ7" s="62" t="s">
        <v>868</v>
      </c>
      <c r="CA7" s="61" t="s">
        <v>869</v>
      </c>
      <c r="CB7" s="62" t="s">
        <v>870</v>
      </c>
      <c r="CC7" s="61" t="s">
        <v>871</v>
      </c>
      <c r="CD7" s="62" t="s">
        <v>872</v>
      </c>
      <c r="CE7" s="98" t="s">
        <v>873</v>
      </c>
      <c r="CF7" s="98"/>
      <c r="CG7" s="130" t="s">
        <v>874</v>
      </c>
      <c r="CH7" s="156" t="s">
        <v>87</v>
      </c>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row>
    <row r="8" spans="1:124" s="10" customFormat="1" ht="150" x14ac:dyDescent="0.2">
      <c r="A8" s="115" t="s">
        <v>361</v>
      </c>
      <c r="B8" s="67" t="s">
        <v>875</v>
      </c>
      <c r="C8" s="66"/>
      <c r="D8" s="67" t="s">
        <v>876</v>
      </c>
      <c r="E8" s="68" t="s">
        <v>877</v>
      </c>
      <c r="F8" s="66"/>
      <c r="G8" s="69" t="s">
        <v>113</v>
      </c>
      <c r="H8" s="66"/>
      <c r="I8" s="66" t="s">
        <v>709</v>
      </c>
      <c r="J8" s="66"/>
      <c r="K8" s="66" t="s">
        <v>177</v>
      </c>
      <c r="L8" s="66"/>
      <c r="M8" s="71"/>
      <c r="N8" s="71"/>
      <c r="O8" s="98"/>
      <c r="P8" s="133"/>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c r="AW8" s="98"/>
      <c r="AX8" s="98"/>
      <c r="AY8" s="98"/>
      <c r="AZ8" s="98"/>
      <c r="BA8" s="98" t="s">
        <v>878</v>
      </c>
      <c r="BB8" s="71"/>
      <c r="BC8" s="71"/>
      <c r="BD8" s="75"/>
      <c r="BE8" s="75"/>
      <c r="BF8" s="75"/>
      <c r="BG8" s="70"/>
      <c r="BH8" s="71"/>
      <c r="BI8" s="75"/>
      <c r="BJ8" s="75"/>
      <c r="BK8" s="71"/>
      <c r="BL8" s="71"/>
      <c r="BM8" s="75"/>
      <c r="BN8" s="75"/>
      <c r="BO8" s="71"/>
      <c r="BP8" s="71"/>
      <c r="BQ8" s="75"/>
      <c r="BR8" s="75"/>
      <c r="BS8" s="71"/>
      <c r="BT8" s="71"/>
      <c r="BU8" s="75"/>
      <c r="BV8" s="75"/>
      <c r="BW8" s="71"/>
      <c r="BX8" s="71"/>
      <c r="BY8" s="76"/>
      <c r="BZ8" s="76"/>
      <c r="CA8" s="71"/>
      <c r="CB8" s="71"/>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row>
    <row r="9" spans="1:124" s="10" customFormat="1" ht="120" x14ac:dyDescent="0.2">
      <c r="A9" s="115" t="s">
        <v>879</v>
      </c>
      <c r="B9" s="67" t="s">
        <v>880</v>
      </c>
      <c r="C9" s="66" t="s">
        <v>881</v>
      </c>
      <c r="D9" s="67" t="s">
        <v>882</v>
      </c>
      <c r="E9" s="132"/>
      <c r="F9" s="66"/>
      <c r="G9" s="69" t="s">
        <v>113</v>
      </c>
      <c r="H9" s="66"/>
      <c r="I9" s="66" t="s">
        <v>883</v>
      </c>
      <c r="J9" s="66"/>
      <c r="K9" s="66" t="s">
        <v>884</v>
      </c>
      <c r="L9" s="66"/>
      <c r="M9" s="71"/>
      <c r="N9" s="71"/>
      <c r="O9" s="98"/>
      <c r="P9" s="133"/>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t="s">
        <v>885</v>
      </c>
      <c r="BB9" s="71"/>
      <c r="BC9" s="71"/>
      <c r="BD9" s="75"/>
      <c r="BE9" s="75"/>
      <c r="BF9" s="75"/>
      <c r="BG9" s="71"/>
      <c r="BH9" s="71"/>
      <c r="BI9" s="75"/>
      <c r="BJ9" s="75"/>
      <c r="BK9" s="71"/>
      <c r="BL9" s="71"/>
      <c r="BM9" s="75"/>
      <c r="BN9" s="75"/>
      <c r="BO9" s="71"/>
      <c r="BP9" s="71"/>
      <c r="BQ9" s="75"/>
      <c r="BR9" s="75"/>
      <c r="BS9" s="71"/>
      <c r="BT9" s="71"/>
      <c r="BU9" s="75"/>
      <c r="BV9" s="75"/>
      <c r="BW9" s="71"/>
      <c r="BX9" s="71"/>
      <c r="BY9" s="76"/>
      <c r="BZ9" s="76"/>
      <c r="CA9" s="71"/>
      <c r="CB9" s="71"/>
      <c r="CC9" s="75"/>
      <c r="CD9" s="75"/>
      <c r="CE9" s="75"/>
      <c r="CF9" s="75"/>
      <c r="CG9" s="75"/>
      <c r="CH9" s="75"/>
      <c r="CI9" s="75"/>
      <c r="CJ9" s="75"/>
      <c r="CK9" s="75"/>
      <c r="CL9" s="75"/>
      <c r="CM9" s="75"/>
      <c r="CN9" s="75"/>
      <c r="CO9" s="75"/>
      <c r="CP9" s="75"/>
      <c r="CQ9" s="75"/>
      <c r="CR9" s="75"/>
      <c r="CS9" s="75"/>
      <c r="CT9" s="75"/>
      <c r="CU9" s="75"/>
      <c r="CV9" s="75"/>
      <c r="CW9" s="75"/>
      <c r="CX9" s="75"/>
      <c r="CY9" s="75"/>
      <c r="CZ9" s="75"/>
      <c r="DA9" s="75"/>
      <c r="DB9" s="75"/>
      <c r="DC9" s="75"/>
      <c r="DD9" s="75"/>
      <c r="DE9" s="75"/>
      <c r="DF9" s="75"/>
      <c r="DG9" s="75"/>
      <c r="DH9" s="75"/>
      <c r="DI9" s="75"/>
      <c r="DJ9" s="75"/>
      <c r="DK9" s="75"/>
      <c r="DL9" s="75"/>
      <c r="DM9" s="75"/>
      <c r="DN9" s="75"/>
      <c r="DO9" s="75"/>
      <c r="DP9" s="75"/>
      <c r="DQ9" s="75"/>
      <c r="DR9" s="75"/>
      <c r="DS9" s="75"/>
      <c r="DT9" s="75"/>
    </row>
    <row r="10" spans="1:124" s="10" customFormat="1" ht="409" x14ac:dyDescent="0.2">
      <c r="A10" s="115" t="s">
        <v>886</v>
      </c>
      <c r="B10" s="157" t="s">
        <v>887</v>
      </c>
      <c r="C10" s="66" t="s">
        <v>888</v>
      </c>
      <c r="D10" s="67" t="s">
        <v>889</v>
      </c>
      <c r="E10" s="68"/>
      <c r="F10" s="66" t="s">
        <v>890</v>
      </c>
      <c r="G10" s="69" t="s">
        <v>113</v>
      </c>
      <c r="H10" s="66"/>
      <c r="I10" s="66" t="s">
        <v>891</v>
      </c>
      <c r="J10" s="66" t="s">
        <v>128</v>
      </c>
      <c r="K10" s="66" t="s">
        <v>75</v>
      </c>
      <c r="L10" s="66"/>
      <c r="M10" s="71"/>
      <c r="N10" s="71"/>
      <c r="O10" s="103"/>
      <c r="P10" s="104"/>
      <c r="Q10" s="106"/>
      <c r="R10" s="106"/>
      <c r="S10" s="106"/>
      <c r="T10" s="106"/>
      <c r="U10" s="106"/>
      <c r="V10" s="106"/>
      <c r="W10" s="106"/>
      <c r="X10" s="106"/>
      <c r="Y10" s="106"/>
      <c r="Z10" s="106"/>
      <c r="AA10" s="106"/>
      <c r="AB10" s="106"/>
      <c r="AC10" s="106"/>
      <c r="AD10" s="106"/>
      <c r="AE10" s="106"/>
      <c r="AF10" s="106"/>
      <c r="AG10" s="106"/>
      <c r="AH10" s="106"/>
      <c r="AI10" s="106"/>
      <c r="AJ10" s="103"/>
      <c r="AK10" s="103"/>
      <c r="AL10" s="103"/>
      <c r="AM10" s="103"/>
      <c r="AN10" s="103"/>
      <c r="AO10" s="103"/>
      <c r="AP10" s="103"/>
      <c r="AQ10" s="103"/>
      <c r="AR10" s="103"/>
      <c r="AS10" s="103"/>
      <c r="AT10" s="103"/>
      <c r="AU10" s="103"/>
      <c r="AV10" s="103"/>
      <c r="AW10" s="103"/>
      <c r="AX10" s="103"/>
      <c r="AY10" s="103"/>
      <c r="AZ10" s="103"/>
      <c r="BA10" s="136" t="s">
        <v>892</v>
      </c>
      <c r="BB10" s="149" t="s">
        <v>87</v>
      </c>
      <c r="BC10" s="71"/>
      <c r="BD10" s="75"/>
      <c r="BE10" s="75"/>
      <c r="BF10" s="75"/>
      <c r="BG10" s="71"/>
      <c r="BH10" s="71"/>
      <c r="BI10" s="75"/>
      <c r="BJ10" s="75"/>
      <c r="BK10" s="71"/>
      <c r="BL10" s="71"/>
      <c r="BM10" s="75"/>
      <c r="BN10" s="75"/>
      <c r="BO10" s="71"/>
      <c r="BP10" s="71"/>
      <c r="BQ10" s="75"/>
      <c r="BR10" s="75"/>
      <c r="BS10" s="71"/>
      <c r="BT10" s="71"/>
      <c r="BU10" s="75"/>
      <c r="BV10" s="75"/>
      <c r="BW10" s="71"/>
      <c r="BX10" s="71"/>
      <c r="BY10" s="76"/>
      <c r="BZ10" s="76"/>
      <c r="CA10" s="71"/>
      <c r="CB10" s="71"/>
      <c r="CC10" s="75"/>
      <c r="CD10" s="75"/>
      <c r="CE10" s="75"/>
      <c r="CF10" s="75"/>
      <c r="CG10" s="75"/>
      <c r="CH10" s="75"/>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row>
    <row r="11" spans="1:124" s="10" customFormat="1" ht="409" x14ac:dyDescent="0.2">
      <c r="A11" s="115" t="s">
        <v>938</v>
      </c>
      <c r="B11" s="157" t="s">
        <v>939</v>
      </c>
      <c r="C11" s="66" t="s">
        <v>940</v>
      </c>
      <c r="D11" s="67" t="s">
        <v>941</v>
      </c>
      <c r="E11" s="68" t="s">
        <v>942</v>
      </c>
      <c r="F11" s="66" t="s">
        <v>943</v>
      </c>
      <c r="G11" s="69" t="s">
        <v>113</v>
      </c>
      <c r="H11" s="66"/>
      <c r="I11" s="66" t="s">
        <v>220</v>
      </c>
      <c r="J11" s="66" t="s">
        <v>221</v>
      </c>
      <c r="K11" s="66" t="s">
        <v>75</v>
      </c>
      <c r="L11" s="66" t="s">
        <v>944</v>
      </c>
      <c r="M11" s="71"/>
      <c r="N11" s="71"/>
      <c r="O11" s="71"/>
      <c r="P11" s="104"/>
      <c r="Q11" s="111"/>
      <c r="R11" s="111"/>
      <c r="S11" s="111"/>
      <c r="T11" s="111"/>
      <c r="U11" s="111"/>
      <c r="V11" s="111"/>
      <c r="W11" s="111"/>
      <c r="X11" s="111"/>
      <c r="Y11" s="111"/>
      <c r="Z11" s="111"/>
      <c r="AA11" s="111"/>
      <c r="AB11" s="111"/>
      <c r="AC11" s="111"/>
      <c r="AD11" s="111"/>
      <c r="AE11" s="111"/>
      <c r="AF11" s="111"/>
      <c r="AG11" s="111"/>
      <c r="AH11" s="111"/>
      <c r="AI11" s="111"/>
      <c r="AJ11" s="71"/>
      <c r="AK11" s="71"/>
      <c r="AL11" s="71"/>
      <c r="AM11" s="71"/>
      <c r="AN11" s="71"/>
      <c r="AO11" s="71"/>
      <c r="AP11" s="71"/>
      <c r="AQ11" s="71"/>
      <c r="AR11" s="71"/>
      <c r="AS11" s="71"/>
      <c r="AT11" s="71"/>
      <c r="AU11" s="71"/>
      <c r="AV11" s="71"/>
      <c r="AW11" s="71"/>
      <c r="AX11" s="71"/>
      <c r="AY11" s="71"/>
      <c r="AZ11" s="71"/>
      <c r="BA11" s="119" t="s">
        <v>945</v>
      </c>
      <c r="BB11" s="119" t="s">
        <v>946</v>
      </c>
      <c r="BC11" s="119" t="s">
        <v>947</v>
      </c>
      <c r="BD11" s="149" t="s">
        <v>948</v>
      </c>
      <c r="BE11" s="119" t="s">
        <v>949</v>
      </c>
      <c r="BF11" s="149" t="s">
        <v>950</v>
      </c>
      <c r="BG11" s="119" t="s">
        <v>951</v>
      </c>
      <c r="BH11" s="149" t="s">
        <v>952</v>
      </c>
      <c r="BI11" s="119" t="s">
        <v>953</v>
      </c>
      <c r="BJ11" s="119" t="s">
        <v>954</v>
      </c>
      <c r="BK11" s="119" t="s">
        <v>955</v>
      </c>
      <c r="BL11" s="149" t="s">
        <v>956</v>
      </c>
      <c r="BM11" s="150" t="s">
        <v>957</v>
      </c>
      <c r="BN11" s="85" t="s">
        <v>958</v>
      </c>
      <c r="BO11" s="119" t="s">
        <v>959</v>
      </c>
      <c r="BP11" s="119" t="s">
        <v>960</v>
      </c>
      <c r="BQ11" s="150"/>
      <c r="BR11" s="150"/>
      <c r="BS11" s="119"/>
      <c r="BT11" s="71"/>
      <c r="BU11" s="75"/>
      <c r="BV11" s="75"/>
      <c r="BW11" s="71"/>
      <c r="BX11" s="71"/>
      <c r="BY11" s="76"/>
      <c r="BZ11" s="76"/>
      <c r="CA11" s="71"/>
      <c r="CB11" s="71"/>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row>
    <row r="12" spans="1:124" s="10" customFormat="1" ht="390" x14ac:dyDescent="0.2">
      <c r="A12" s="115" t="s">
        <v>986</v>
      </c>
      <c r="B12" s="157" t="s">
        <v>987</v>
      </c>
      <c r="C12" s="66" t="s">
        <v>988</v>
      </c>
      <c r="D12" s="67"/>
      <c r="E12" s="68" t="s">
        <v>989</v>
      </c>
      <c r="F12" s="66"/>
      <c r="G12" s="69" t="s">
        <v>113</v>
      </c>
      <c r="H12" s="66"/>
      <c r="I12" s="66" t="s">
        <v>990</v>
      </c>
      <c r="J12" s="66" t="s">
        <v>991</v>
      </c>
      <c r="K12" s="66" t="s">
        <v>75</v>
      </c>
      <c r="L12" s="66"/>
      <c r="M12" s="71"/>
      <c r="N12" s="71"/>
      <c r="O12" s="61"/>
      <c r="P12" s="60"/>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98" t="s">
        <v>992</v>
      </c>
      <c r="BB12" s="90"/>
      <c r="BC12" s="98" t="s">
        <v>993</v>
      </c>
      <c r="BD12" s="118" t="s">
        <v>994</v>
      </c>
      <c r="BE12" s="98" t="s">
        <v>995</v>
      </c>
      <c r="BF12" s="118" t="s">
        <v>996</v>
      </c>
      <c r="BG12" s="61"/>
      <c r="BH12" s="61"/>
      <c r="BI12" s="61"/>
      <c r="BJ12" s="61"/>
      <c r="BK12" s="61"/>
      <c r="BL12" s="61"/>
      <c r="BM12" s="61"/>
      <c r="BN12" s="61"/>
      <c r="BO12" s="61"/>
      <c r="BP12" s="61"/>
      <c r="BQ12" s="61"/>
      <c r="BR12" s="61"/>
      <c r="BS12" s="61"/>
      <c r="BT12" s="61"/>
      <c r="BU12" s="61"/>
      <c r="BV12" s="61"/>
      <c r="BW12" s="98"/>
      <c r="BX12" s="98"/>
      <c r="BY12" s="76"/>
      <c r="BZ12" s="76"/>
      <c r="CA12" s="71"/>
      <c r="CB12" s="71"/>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row>
    <row r="13" spans="1:124" s="10" customFormat="1" ht="195" x14ac:dyDescent="0.2">
      <c r="A13" s="115" t="s">
        <v>997</v>
      </c>
      <c r="B13" s="67" t="s">
        <v>998</v>
      </c>
      <c r="C13" s="66" t="s">
        <v>999</v>
      </c>
      <c r="D13" s="67" t="s">
        <v>1000</v>
      </c>
      <c r="E13" s="68" t="s">
        <v>1001</v>
      </c>
      <c r="F13" s="66" t="s">
        <v>1002</v>
      </c>
      <c r="G13" s="69" t="s">
        <v>113</v>
      </c>
      <c r="H13" s="66"/>
      <c r="I13" s="66" t="s">
        <v>1003</v>
      </c>
      <c r="J13" s="66"/>
      <c r="K13" s="66" t="s">
        <v>277</v>
      </c>
      <c r="L13" s="66" t="s">
        <v>1004</v>
      </c>
      <c r="M13" s="71"/>
      <c r="N13" s="71"/>
      <c r="O13" s="82"/>
      <c r="P13" s="60"/>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t="s">
        <v>1005</v>
      </c>
      <c r="BB13" s="83" t="s">
        <v>1006</v>
      </c>
      <c r="BC13" s="82" t="s">
        <v>1007</v>
      </c>
      <c r="BD13" s="83" t="s">
        <v>1008</v>
      </c>
      <c r="BE13" s="82" t="s">
        <v>1009</v>
      </c>
      <c r="BF13" s="83" t="s">
        <v>1010</v>
      </c>
      <c r="BG13" s="82" t="s">
        <v>1011</v>
      </c>
      <c r="BH13" s="83" t="s">
        <v>1012</v>
      </c>
      <c r="BI13" s="82" t="s">
        <v>1013</v>
      </c>
      <c r="BJ13" s="83" t="s">
        <v>1014</v>
      </c>
      <c r="BK13" s="61" t="s">
        <v>1015</v>
      </c>
      <c r="BL13" s="83" t="s">
        <v>1016</v>
      </c>
      <c r="BM13" s="75"/>
      <c r="BN13" s="75"/>
      <c r="BO13" s="71"/>
      <c r="BP13" s="71"/>
      <c r="BQ13" s="75"/>
      <c r="BR13" s="75"/>
      <c r="BS13" s="71"/>
      <c r="BT13" s="71"/>
      <c r="BU13" s="75"/>
      <c r="BV13" s="75"/>
      <c r="BW13" s="71"/>
      <c r="BX13" s="71"/>
      <c r="BY13" s="76"/>
      <c r="BZ13" s="76"/>
      <c r="CA13" s="71"/>
      <c r="CB13" s="71"/>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row>
    <row r="14" spans="1:124" s="10" customFormat="1" ht="330" x14ac:dyDescent="0.2">
      <c r="A14" s="207" t="s">
        <v>1017</v>
      </c>
      <c r="B14" s="55" t="s">
        <v>1018</v>
      </c>
      <c r="C14" s="56" t="s">
        <v>1019</v>
      </c>
      <c r="D14" s="55" t="s">
        <v>192</v>
      </c>
      <c r="E14" s="54" t="s">
        <v>193</v>
      </c>
      <c r="F14" s="56" t="s">
        <v>194</v>
      </c>
      <c r="G14" s="36">
        <v>2015</v>
      </c>
      <c r="H14" s="58"/>
      <c r="I14" s="56" t="s">
        <v>196</v>
      </c>
      <c r="J14" s="56" t="s">
        <v>197</v>
      </c>
      <c r="K14" s="56" t="s">
        <v>75</v>
      </c>
      <c r="L14" s="56" t="s">
        <v>1020</v>
      </c>
      <c r="M14" s="58"/>
      <c r="N14" s="58"/>
      <c r="O14" s="71" t="s">
        <v>1021</v>
      </c>
      <c r="P14" s="163"/>
      <c r="Q14" s="164"/>
      <c r="R14" s="164"/>
      <c r="S14" s="164"/>
      <c r="T14" s="164"/>
      <c r="U14" s="164"/>
      <c r="V14" s="164"/>
      <c r="W14" s="164"/>
      <c r="X14" s="164"/>
      <c r="Y14" s="164"/>
      <c r="Z14" s="164"/>
      <c r="AA14" s="164"/>
      <c r="AB14" s="164"/>
      <c r="AC14" s="164"/>
      <c r="AD14" s="164"/>
      <c r="AE14" s="164"/>
      <c r="AF14" s="164"/>
      <c r="AG14" s="164"/>
      <c r="AH14" s="164"/>
      <c r="AI14" s="164"/>
      <c r="AJ14" s="136"/>
      <c r="AK14" s="136"/>
      <c r="AL14" s="136"/>
      <c r="AM14" s="136"/>
      <c r="AN14" s="136"/>
      <c r="AO14" s="136"/>
      <c r="AP14" s="136"/>
      <c r="AQ14" s="136"/>
      <c r="AR14" s="136"/>
      <c r="AS14" s="136"/>
      <c r="AT14" s="136"/>
      <c r="AU14" s="136"/>
      <c r="AV14" s="136"/>
      <c r="AW14" s="136"/>
      <c r="AX14" s="136"/>
      <c r="AY14" s="136"/>
      <c r="AZ14" s="136"/>
      <c r="BA14" s="136" t="s">
        <v>1022</v>
      </c>
      <c r="BB14" s="149" t="s">
        <v>1023</v>
      </c>
      <c r="BC14" s="119" t="s">
        <v>1024</v>
      </c>
      <c r="BD14" s="150" t="s">
        <v>1025</v>
      </c>
      <c r="BE14" s="150" t="s">
        <v>1026</v>
      </c>
      <c r="BF14" s="85" t="s">
        <v>1027</v>
      </c>
      <c r="BG14" s="119" t="s">
        <v>1028</v>
      </c>
      <c r="BH14" s="149" t="s">
        <v>1029</v>
      </c>
      <c r="BI14" s="150" t="s">
        <v>1030</v>
      </c>
      <c r="BJ14" s="85" t="s">
        <v>1031</v>
      </c>
      <c r="BK14" s="119" t="s">
        <v>1032</v>
      </c>
      <c r="BL14" s="149" t="s">
        <v>1033</v>
      </c>
      <c r="BM14" s="150"/>
      <c r="BN14" s="150"/>
      <c r="BO14" s="71"/>
      <c r="BP14" s="71"/>
      <c r="BQ14" s="75"/>
      <c r="BR14" s="75"/>
      <c r="BS14" s="71"/>
      <c r="BT14" s="71"/>
      <c r="BU14" s="75"/>
      <c r="BV14" s="75"/>
      <c r="BW14" s="71"/>
      <c r="BX14" s="71"/>
      <c r="BY14" s="76"/>
      <c r="BZ14" s="76"/>
      <c r="CA14" s="71"/>
      <c r="CB14" s="71"/>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row>
    <row r="15" spans="1:124" s="10" customFormat="1" ht="135" x14ac:dyDescent="0.2">
      <c r="A15" s="115" t="s">
        <v>1034</v>
      </c>
      <c r="B15" s="67" t="s">
        <v>1035</v>
      </c>
      <c r="C15" s="66" t="s">
        <v>364</v>
      </c>
      <c r="D15" s="67" t="s">
        <v>1036</v>
      </c>
      <c r="E15" s="132"/>
      <c r="F15" s="66" t="s">
        <v>1037</v>
      </c>
      <c r="G15" s="69" t="s">
        <v>113</v>
      </c>
      <c r="H15" s="66"/>
      <c r="I15" s="66" t="s">
        <v>1038</v>
      </c>
      <c r="J15" s="66"/>
      <c r="K15" s="66" t="s">
        <v>1039</v>
      </c>
      <c r="L15" s="66"/>
      <c r="M15" s="71"/>
      <c r="N15" s="71"/>
      <c r="O15" s="98"/>
      <c r="P15" s="133"/>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t="s">
        <v>1040</v>
      </c>
      <c r="BB15" s="71"/>
      <c r="BC15" s="71"/>
      <c r="BD15" s="75"/>
      <c r="BE15" s="75"/>
      <c r="BF15" s="75"/>
      <c r="BG15" s="71"/>
      <c r="BH15" s="71"/>
      <c r="BI15" s="75"/>
      <c r="BJ15" s="75"/>
      <c r="BK15" s="71"/>
      <c r="BL15" s="71"/>
      <c r="BM15" s="75"/>
      <c r="BN15" s="75"/>
      <c r="BO15" s="71"/>
      <c r="BP15" s="71"/>
      <c r="BQ15" s="75"/>
      <c r="BR15" s="75"/>
      <c r="BS15" s="71"/>
      <c r="BT15" s="71"/>
      <c r="BU15" s="75"/>
      <c r="BV15" s="75"/>
      <c r="BW15" s="71"/>
      <c r="BX15" s="71"/>
      <c r="BY15" s="76"/>
      <c r="BZ15" s="76"/>
      <c r="CA15" s="71"/>
      <c r="CB15" s="71"/>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row>
    <row r="16" spans="1:124" s="10" customFormat="1" ht="409" x14ac:dyDescent="0.2">
      <c r="A16" s="115" t="s">
        <v>839</v>
      </c>
      <c r="B16" s="67" t="s">
        <v>1041</v>
      </c>
      <c r="C16" s="66" t="s">
        <v>400</v>
      </c>
      <c r="D16" s="67" t="s">
        <v>1042</v>
      </c>
      <c r="E16" s="68" t="s">
        <v>238</v>
      </c>
      <c r="F16" s="66" t="s">
        <v>237</v>
      </c>
      <c r="G16" s="69" t="s">
        <v>113</v>
      </c>
      <c r="H16" s="66"/>
      <c r="I16" s="66" t="s">
        <v>239</v>
      </c>
      <c r="J16" s="66" t="s">
        <v>240</v>
      </c>
      <c r="K16" s="66" t="s">
        <v>75</v>
      </c>
      <c r="L16" s="66"/>
      <c r="M16" s="71"/>
      <c r="N16" s="71"/>
      <c r="O16" s="61"/>
      <c r="P16" s="60"/>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t="s">
        <v>1043</v>
      </c>
      <c r="BB16" s="62" t="s">
        <v>1044</v>
      </c>
      <c r="BC16" s="61" t="s">
        <v>1045</v>
      </c>
      <c r="BD16" s="62" t="s">
        <v>1046</v>
      </c>
      <c r="BE16" s="61" t="s">
        <v>1047</v>
      </c>
      <c r="BF16" s="62" t="s">
        <v>1048</v>
      </c>
      <c r="BG16" s="61" t="s">
        <v>1049</v>
      </c>
      <c r="BH16" s="62" t="s">
        <v>1050</v>
      </c>
      <c r="BI16" s="61" t="s">
        <v>1051</v>
      </c>
      <c r="BJ16" s="62" t="s">
        <v>1052</v>
      </c>
      <c r="BK16" s="61" t="s">
        <v>1053</v>
      </c>
      <c r="BL16" s="62" t="s">
        <v>1054</v>
      </c>
      <c r="BM16" s="61" t="s">
        <v>1055</v>
      </c>
      <c r="BN16" s="62" t="s">
        <v>1056</v>
      </c>
      <c r="BO16" s="61" t="s">
        <v>1057</v>
      </c>
      <c r="BP16" s="62" t="s">
        <v>1058</v>
      </c>
      <c r="BQ16" s="61" t="s">
        <v>1059</v>
      </c>
      <c r="BR16" s="62" t="s">
        <v>1060</v>
      </c>
      <c r="BS16" s="61" t="s">
        <v>1061</v>
      </c>
      <c r="BT16" s="62" t="s">
        <v>1062</v>
      </c>
      <c r="BU16" s="61" t="s">
        <v>1063</v>
      </c>
      <c r="BV16" s="62" t="s">
        <v>1064</v>
      </c>
      <c r="BW16" s="98" t="s">
        <v>1065</v>
      </c>
      <c r="BX16" s="98"/>
      <c r="BY16" s="119" t="s">
        <v>1066</v>
      </c>
      <c r="BZ16" s="117" t="s">
        <v>87</v>
      </c>
      <c r="CA16" s="71"/>
      <c r="CB16" s="71"/>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row>
    <row r="17" spans="1:124" s="10" customFormat="1" ht="150" x14ac:dyDescent="0.2">
      <c r="A17" s="115" t="s">
        <v>886</v>
      </c>
      <c r="B17" s="157" t="s">
        <v>1067</v>
      </c>
      <c r="C17" s="66" t="s">
        <v>1068</v>
      </c>
      <c r="D17" s="67" t="s">
        <v>1069</v>
      </c>
      <c r="E17" s="132"/>
      <c r="F17" s="66"/>
      <c r="G17" s="69" t="s">
        <v>113</v>
      </c>
      <c r="H17" s="66"/>
      <c r="I17" s="66" t="s">
        <v>95</v>
      </c>
      <c r="J17" s="66" t="s">
        <v>96</v>
      </c>
      <c r="K17" s="66" t="s">
        <v>75</v>
      </c>
      <c r="L17" s="66"/>
      <c r="M17" s="66" t="s">
        <v>1070</v>
      </c>
      <c r="N17" s="71"/>
      <c r="O17" s="103"/>
      <c r="P17" s="104"/>
      <c r="Q17" s="106"/>
      <c r="R17" s="106"/>
      <c r="S17" s="106"/>
      <c r="T17" s="106"/>
      <c r="U17" s="106"/>
      <c r="V17" s="106"/>
      <c r="W17" s="106"/>
      <c r="X17" s="106"/>
      <c r="Y17" s="106"/>
      <c r="Z17" s="106"/>
      <c r="AA17" s="106"/>
      <c r="AB17" s="106"/>
      <c r="AC17" s="106"/>
      <c r="AD17" s="106"/>
      <c r="AE17" s="106"/>
      <c r="AF17" s="106"/>
      <c r="AG17" s="106"/>
      <c r="AH17" s="106"/>
      <c r="AI17" s="106"/>
      <c r="AJ17" s="103"/>
      <c r="AK17" s="103"/>
      <c r="AL17" s="103"/>
      <c r="AM17" s="103"/>
      <c r="AN17" s="103"/>
      <c r="AO17" s="103"/>
      <c r="AP17" s="103"/>
      <c r="AQ17" s="103"/>
      <c r="AR17" s="103"/>
      <c r="AS17" s="103"/>
      <c r="AT17" s="103"/>
      <c r="AU17" s="103"/>
      <c r="AV17" s="103"/>
      <c r="AW17" s="103"/>
      <c r="AX17" s="103"/>
      <c r="AY17" s="103"/>
      <c r="AZ17" s="103"/>
      <c r="BA17" s="119" t="s">
        <v>1071</v>
      </c>
      <c r="BB17" s="149" t="s">
        <v>1072</v>
      </c>
      <c r="BC17" s="119"/>
      <c r="BD17" s="150"/>
      <c r="BE17" s="150"/>
      <c r="BF17" s="150"/>
      <c r="BG17" s="71"/>
      <c r="BH17" s="71"/>
      <c r="BI17" s="75"/>
      <c r="BJ17" s="75"/>
      <c r="BK17" s="71"/>
      <c r="BL17" s="71"/>
      <c r="BM17" s="75"/>
      <c r="BN17" s="75"/>
      <c r="BO17" s="71"/>
      <c r="BP17" s="71"/>
      <c r="BQ17" s="75"/>
      <c r="BR17" s="75"/>
      <c r="BS17" s="71"/>
      <c r="BT17" s="71"/>
      <c r="BU17" s="75"/>
      <c r="BV17" s="75"/>
      <c r="BW17" s="71"/>
      <c r="BX17" s="71"/>
      <c r="BY17" s="76"/>
      <c r="BZ17" s="76"/>
      <c r="CA17" s="71"/>
      <c r="CB17" s="71"/>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row>
    <row r="18" spans="1:124" s="10" customFormat="1" ht="135" x14ac:dyDescent="0.2">
      <c r="A18" s="115" t="s">
        <v>1073</v>
      </c>
      <c r="B18" s="157" t="s">
        <v>1074</v>
      </c>
      <c r="C18" s="66" t="s">
        <v>1075</v>
      </c>
      <c r="D18" s="67" t="s">
        <v>1076</v>
      </c>
      <c r="E18" s="68" t="s">
        <v>1077</v>
      </c>
      <c r="F18" s="71"/>
      <c r="G18" s="69" t="s">
        <v>113</v>
      </c>
      <c r="H18" s="66"/>
      <c r="I18" s="66" t="s">
        <v>95</v>
      </c>
      <c r="J18" s="66" t="s">
        <v>96</v>
      </c>
      <c r="K18" s="66" t="s">
        <v>75</v>
      </c>
      <c r="L18" s="66" t="s">
        <v>1078</v>
      </c>
      <c r="M18" s="71"/>
      <c r="N18" s="71"/>
      <c r="O18" s="103"/>
      <c r="P18" s="104"/>
      <c r="Q18" s="106"/>
      <c r="R18" s="106"/>
      <c r="S18" s="106"/>
      <c r="T18" s="106"/>
      <c r="U18" s="106"/>
      <c r="V18" s="106"/>
      <c r="W18" s="106"/>
      <c r="X18" s="106"/>
      <c r="Y18" s="106"/>
      <c r="Z18" s="106"/>
      <c r="AA18" s="106"/>
      <c r="AB18" s="106"/>
      <c r="AC18" s="106"/>
      <c r="AD18" s="106"/>
      <c r="AE18" s="106"/>
      <c r="AF18" s="106"/>
      <c r="AG18" s="106"/>
      <c r="AH18" s="106"/>
      <c r="AI18" s="106"/>
      <c r="AJ18" s="103"/>
      <c r="AK18" s="103"/>
      <c r="AL18" s="103"/>
      <c r="AM18" s="103"/>
      <c r="AN18" s="103"/>
      <c r="AO18" s="103"/>
      <c r="AP18" s="103"/>
      <c r="AQ18" s="103"/>
      <c r="AR18" s="103"/>
      <c r="AS18" s="103"/>
      <c r="AT18" s="103"/>
      <c r="AU18" s="103"/>
      <c r="AV18" s="103"/>
      <c r="AW18" s="103"/>
      <c r="AX18" s="103"/>
      <c r="AY18" s="103"/>
      <c r="AZ18" s="103"/>
      <c r="BA18" s="98" t="s">
        <v>1079</v>
      </c>
      <c r="BB18" s="71"/>
      <c r="BC18" s="74" t="s">
        <v>256</v>
      </c>
      <c r="BD18" s="118" t="s">
        <v>1080</v>
      </c>
      <c r="BE18" s="75"/>
      <c r="BF18" s="75"/>
      <c r="BG18" s="71"/>
      <c r="BH18" s="71"/>
      <c r="BI18" s="75"/>
      <c r="BJ18" s="75"/>
      <c r="BK18" s="71"/>
      <c r="BL18" s="71"/>
      <c r="BM18" s="75"/>
      <c r="BN18" s="75"/>
      <c r="BO18" s="71"/>
      <c r="BP18" s="71"/>
      <c r="BQ18" s="75"/>
      <c r="BR18" s="75"/>
      <c r="BS18" s="71"/>
      <c r="BT18" s="71"/>
      <c r="BU18" s="75"/>
      <c r="BV18" s="75"/>
      <c r="BW18" s="71"/>
      <c r="BX18" s="71"/>
      <c r="BY18" s="76"/>
      <c r="BZ18" s="76"/>
      <c r="CA18" s="71"/>
      <c r="CB18" s="71"/>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row>
    <row r="19" spans="1:124" s="10" customFormat="1" ht="210" x14ac:dyDescent="0.2">
      <c r="A19" s="115" t="s">
        <v>938</v>
      </c>
      <c r="B19" s="67" t="s">
        <v>1081</v>
      </c>
      <c r="C19" s="66" t="s">
        <v>1082</v>
      </c>
      <c r="D19" s="67" t="s">
        <v>1083</v>
      </c>
      <c r="E19" s="68"/>
      <c r="F19" s="71"/>
      <c r="G19" s="69" t="s">
        <v>113</v>
      </c>
      <c r="H19" s="66"/>
      <c r="I19" s="66" t="s">
        <v>1084</v>
      </c>
      <c r="J19" s="66"/>
      <c r="K19" s="66" t="s">
        <v>1085</v>
      </c>
      <c r="L19" s="66" t="s">
        <v>1086</v>
      </c>
      <c r="M19" s="71"/>
      <c r="N19" s="71"/>
      <c r="O19" s="103"/>
      <c r="P19" s="104"/>
      <c r="Q19" s="106"/>
      <c r="R19" s="106"/>
      <c r="S19" s="106"/>
      <c r="T19" s="106"/>
      <c r="U19" s="106"/>
      <c r="V19" s="106"/>
      <c r="W19" s="106"/>
      <c r="X19" s="106"/>
      <c r="Y19" s="106"/>
      <c r="Z19" s="106"/>
      <c r="AA19" s="106"/>
      <c r="AB19" s="106"/>
      <c r="AC19" s="106"/>
      <c r="AD19" s="106"/>
      <c r="AE19" s="106"/>
      <c r="AF19" s="106"/>
      <c r="AG19" s="106"/>
      <c r="AH19" s="106"/>
      <c r="AI19" s="106"/>
      <c r="AJ19" s="103"/>
      <c r="AK19" s="103"/>
      <c r="AL19" s="103"/>
      <c r="AM19" s="103"/>
      <c r="AN19" s="103"/>
      <c r="AO19" s="103"/>
      <c r="AP19" s="103"/>
      <c r="AQ19" s="103"/>
      <c r="AR19" s="103"/>
      <c r="AS19" s="103"/>
      <c r="AT19" s="103"/>
      <c r="AU19" s="103"/>
      <c r="AV19" s="103"/>
      <c r="AW19" s="103"/>
      <c r="AX19" s="103"/>
      <c r="AY19" s="103"/>
      <c r="AZ19" s="103"/>
      <c r="BA19" s="98" t="s">
        <v>1087</v>
      </c>
      <c r="BB19" s="74" t="s">
        <v>1088</v>
      </c>
      <c r="BC19" s="98" t="s">
        <v>256</v>
      </c>
      <c r="BD19" s="118" t="s">
        <v>1089</v>
      </c>
      <c r="BE19" s="82" t="s">
        <v>1090</v>
      </c>
      <c r="BF19" s="83" t="s">
        <v>1091</v>
      </c>
      <c r="BG19" s="82" t="s">
        <v>1092</v>
      </c>
      <c r="BH19" s="83" t="s">
        <v>1093</v>
      </c>
      <c r="BI19" s="82" t="s">
        <v>1094</v>
      </c>
      <c r="BJ19" s="83" t="s">
        <v>1095</v>
      </c>
      <c r="BK19" s="71"/>
      <c r="BL19" s="71"/>
      <c r="BM19" s="75"/>
      <c r="BN19" s="75"/>
      <c r="BO19" s="71"/>
      <c r="BP19" s="71"/>
      <c r="BQ19" s="75"/>
      <c r="BR19" s="75"/>
      <c r="BS19" s="71"/>
      <c r="BT19" s="71"/>
      <c r="BU19" s="75"/>
      <c r="BV19" s="75"/>
      <c r="BW19" s="71"/>
      <c r="BX19" s="71"/>
      <c r="BY19" s="76"/>
      <c r="BZ19" s="76"/>
      <c r="CA19" s="71"/>
      <c r="CB19" s="71"/>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row>
    <row r="20" spans="1:124" s="10" customFormat="1" ht="255" x14ac:dyDescent="0.2">
      <c r="A20" s="115" t="s">
        <v>1123</v>
      </c>
      <c r="B20" s="67" t="s">
        <v>1124</v>
      </c>
      <c r="C20" s="66" t="s">
        <v>1125</v>
      </c>
      <c r="D20" s="67" t="s">
        <v>1126</v>
      </c>
      <c r="E20" s="68" t="s">
        <v>1127</v>
      </c>
      <c r="F20" s="66" t="s">
        <v>1128</v>
      </c>
      <c r="G20" s="69" t="s">
        <v>113</v>
      </c>
      <c r="H20" s="71"/>
      <c r="I20" s="66" t="s">
        <v>1129</v>
      </c>
      <c r="J20" s="66"/>
      <c r="K20" s="66" t="s">
        <v>1085</v>
      </c>
      <c r="L20" s="167" t="s">
        <v>1130</v>
      </c>
      <c r="M20" s="71"/>
      <c r="N20" s="71"/>
      <c r="O20" s="103"/>
      <c r="P20" s="104"/>
      <c r="Q20" s="106"/>
      <c r="R20" s="106"/>
      <c r="S20" s="106"/>
      <c r="T20" s="106"/>
      <c r="U20" s="106"/>
      <c r="V20" s="106"/>
      <c r="W20" s="106"/>
      <c r="X20" s="106"/>
      <c r="Y20" s="106"/>
      <c r="Z20" s="106"/>
      <c r="AA20" s="106"/>
      <c r="AB20" s="106"/>
      <c r="AC20" s="106"/>
      <c r="AD20" s="106"/>
      <c r="AE20" s="106"/>
      <c r="AF20" s="106"/>
      <c r="AG20" s="106"/>
      <c r="AH20" s="106"/>
      <c r="AI20" s="106"/>
      <c r="AJ20" s="103"/>
      <c r="AK20" s="103"/>
      <c r="AL20" s="103"/>
      <c r="AM20" s="103"/>
      <c r="AN20" s="103"/>
      <c r="AO20" s="103"/>
      <c r="AP20" s="103"/>
      <c r="AQ20" s="103"/>
      <c r="AR20" s="103"/>
      <c r="AS20" s="103"/>
      <c r="AT20" s="103"/>
      <c r="AU20" s="103"/>
      <c r="AV20" s="103"/>
      <c r="AW20" s="103"/>
      <c r="AX20" s="103"/>
      <c r="AY20" s="103"/>
      <c r="AZ20" s="103"/>
      <c r="BA20" s="82" t="s">
        <v>1131</v>
      </c>
      <c r="BB20" s="83" t="s">
        <v>1132</v>
      </c>
      <c r="BC20" s="82" t="s">
        <v>1133</v>
      </c>
      <c r="BD20" s="83" t="s">
        <v>1134</v>
      </c>
      <c r="BE20" s="98" t="s">
        <v>1135</v>
      </c>
      <c r="BF20" s="75"/>
      <c r="BG20" s="71"/>
      <c r="BH20" s="71"/>
      <c r="BI20" s="75"/>
      <c r="BJ20" s="75"/>
      <c r="BK20" s="71"/>
      <c r="BL20" s="71"/>
      <c r="BM20" s="75"/>
      <c r="BN20" s="75"/>
      <c r="BO20" s="71"/>
      <c r="BP20" s="71"/>
      <c r="BQ20" s="75"/>
      <c r="BR20" s="75"/>
      <c r="BS20" s="71"/>
      <c r="BT20" s="71"/>
      <c r="BU20" s="75"/>
      <c r="BV20" s="75"/>
      <c r="BW20" s="71"/>
      <c r="BX20" s="71"/>
      <c r="BY20" s="76"/>
      <c r="BZ20" s="76"/>
      <c r="CA20" s="71"/>
      <c r="CB20" s="71"/>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row>
    <row r="21" spans="1:124" s="10" customFormat="1" ht="315" x14ac:dyDescent="0.2">
      <c r="A21" s="115" t="s">
        <v>1136</v>
      </c>
      <c r="B21" s="67" t="s">
        <v>1137</v>
      </c>
      <c r="C21" s="66" t="s">
        <v>1138</v>
      </c>
      <c r="D21" s="67" t="s">
        <v>1139</v>
      </c>
      <c r="E21" s="68" t="s">
        <v>307</v>
      </c>
      <c r="F21" s="66"/>
      <c r="G21" s="69" t="s">
        <v>113</v>
      </c>
      <c r="H21" s="66"/>
      <c r="I21" s="66" t="s">
        <v>308</v>
      </c>
      <c r="J21" s="66"/>
      <c r="K21" s="66" t="s">
        <v>309</v>
      </c>
      <c r="L21" s="66"/>
      <c r="M21" s="71"/>
      <c r="N21" s="71"/>
      <c r="O21" s="61"/>
      <c r="P21" s="60"/>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t="s">
        <v>1140</v>
      </c>
      <c r="BB21" s="62" t="s">
        <v>315</v>
      </c>
      <c r="BC21" s="98" t="s">
        <v>1141</v>
      </c>
      <c r="BD21" s="137"/>
      <c r="BE21" s="98" t="s">
        <v>1142</v>
      </c>
      <c r="BF21" s="75"/>
      <c r="BG21" s="71"/>
      <c r="BH21" s="71"/>
      <c r="BI21" s="75"/>
      <c r="BJ21" s="75"/>
      <c r="BK21" s="71"/>
      <c r="BL21" s="71"/>
      <c r="BM21" s="75"/>
      <c r="BN21" s="75"/>
      <c r="BO21" s="71"/>
      <c r="BP21" s="71"/>
      <c r="BQ21" s="75"/>
      <c r="BR21" s="75"/>
      <c r="BS21" s="71"/>
      <c r="BT21" s="71"/>
      <c r="BU21" s="75"/>
      <c r="BV21" s="75"/>
      <c r="BW21" s="71"/>
      <c r="BX21" s="71"/>
      <c r="BY21" s="76"/>
      <c r="BZ21" s="76"/>
      <c r="CA21" s="71"/>
      <c r="CB21" s="71"/>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row>
    <row r="22" spans="1:124" s="10" customFormat="1" ht="195" x14ac:dyDescent="0.2">
      <c r="A22" s="115" t="s">
        <v>1191</v>
      </c>
      <c r="B22" s="157" t="s">
        <v>1192</v>
      </c>
      <c r="C22" s="66" t="s">
        <v>1193</v>
      </c>
      <c r="D22" s="67" t="s">
        <v>1042</v>
      </c>
      <c r="E22" s="68" t="s">
        <v>1194</v>
      </c>
      <c r="F22" s="66" t="s">
        <v>1195</v>
      </c>
      <c r="G22" s="69" t="s">
        <v>113</v>
      </c>
      <c r="H22" s="71"/>
      <c r="I22" s="66" t="s">
        <v>1196</v>
      </c>
      <c r="J22" s="66" t="s">
        <v>1197</v>
      </c>
      <c r="K22" s="66" t="s">
        <v>75</v>
      </c>
      <c r="L22" s="66"/>
      <c r="M22" s="71"/>
      <c r="N22" s="71"/>
      <c r="O22" s="103"/>
      <c r="P22" s="104"/>
      <c r="Q22" s="106"/>
      <c r="R22" s="106"/>
      <c r="S22" s="106"/>
      <c r="T22" s="106"/>
      <c r="U22" s="106"/>
      <c r="V22" s="106"/>
      <c r="W22" s="106"/>
      <c r="X22" s="106"/>
      <c r="Y22" s="106"/>
      <c r="Z22" s="106"/>
      <c r="AA22" s="106"/>
      <c r="AB22" s="106"/>
      <c r="AC22" s="106"/>
      <c r="AD22" s="106"/>
      <c r="AE22" s="106"/>
      <c r="AF22" s="106"/>
      <c r="AG22" s="106"/>
      <c r="AH22" s="106"/>
      <c r="AI22" s="106"/>
      <c r="AJ22" s="103"/>
      <c r="AK22" s="103"/>
      <c r="AL22" s="103"/>
      <c r="AM22" s="103"/>
      <c r="AN22" s="103"/>
      <c r="AO22" s="103"/>
      <c r="AP22" s="103"/>
      <c r="AQ22" s="103"/>
      <c r="AR22" s="103"/>
      <c r="AS22" s="103"/>
      <c r="AT22" s="103"/>
      <c r="AU22" s="103"/>
      <c r="AV22" s="103"/>
      <c r="AW22" s="103"/>
      <c r="AX22" s="103"/>
      <c r="AY22" s="103"/>
      <c r="AZ22" s="103"/>
      <c r="BA22" s="82" t="s">
        <v>1198</v>
      </c>
      <c r="BB22" s="83" t="s">
        <v>1199</v>
      </c>
      <c r="BC22" s="82" t="s">
        <v>1200</v>
      </c>
      <c r="BD22" s="83" t="s">
        <v>1201</v>
      </c>
      <c r="BE22" s="82" t="s">
        <v>1198</v>
      </c>
      <c r="BF22" s="83" t="s">
        <v>1202</v>
      </c>
      <c r="BG22" s="71"/>
      <c r="BH22" s="71"/>
      <c r="BI22" s="75"/>
      <c r="BJ22" s="75"/>
      <c r="BK22" s="71"/>
      <c r="BL22" s="71"/>
      <c r="BM22" s="75"/>
      <c r="BN22" s="75"/>
      <c r="BO22" s="71"/>
      <c r="BP22" s="71"/>
      <c r="BQ22" s="75"/>
      <c r="BR22" s="75"/>
      <c r="BS22" s="71"/>
      <c r="BT22" s="71"/>
      <c r="BU22" s="75"/>
      <c r="BV22" s="75"/>
      <c r="BW22" s="71"/>
      <c r="BX22" s="71"/>
      <c r="BY22" s="76"/>
      <c r="BZ22" s="76"/>
      <c r="CA22" s="71"/>
      <c r="CB22" s="71"/>
      <c r="CC22" s="75"/>
      <c r="CD22" s="75"/>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row>
    <row r="23" spans="1:124" s="10" customFormat="1" ht="409" x14ac:dyDescent="0.2">
      <c r="A23" s="115" t="s">
        <v>1203</v>
      </c>
      <c r="B23" s="170" t="s">
        <v>318</v>
      </c>
      <c r="C23" s="114" t="s">
        <v>1204</v>
      </c>
      <c r="D23" s="67" t="s">
        <v>1205</v>
      </c>
      <c r="E23" s="68" t="s">
        <v>346</v>
      </c>
      <c r="F23" s="114"/>
      <c r="G23" s="69" t="s">
        <v>113</v>
      </c>
      <c r="H23" s="114"/>
      <c r="I23" s="66" t="s">
        <v>324</v>
      </c>
      <c r="J23" s="66" t="s">
        <v>348</v>
      </c>
      <c r="K23" s="66" t="s">
        <v>75</v>
      </c>
      <c r="L23" s="66"/>
      <c r="M23" s="71"/>
      <c r="N23" s="71"/>
      <c r="O23" s="103"/>
      <c r="P23" s="104"/>
      <c r="Q23" s="106"/>
      <c r="R23" s="106"/>
      <c r="S23" s="106"/>
      <c r="T23" s="106"/>
      <c r="U23" s="106"/>
      <c r="V23" s="106"/>
      <c r="W23" s="106"/>
      <c r="X23" s="106"/>
      <c r="Y23" s="106"/>
      <c r="Z23" s="106"/>
      <c r="AA23" s="106"/>
      <c r="AB23" s="106"/>
      <c r="AC23" s="106"/>
      <c r="AD23" s="106"/>
      <c r="AE23" s="106"/>
      <c r="AF23" s="106"/>
      <c r="AG23" s="106"/>
      <c r="AH23" s="106"/>
      <c r="AI23" s="106"/>
      <c r="AJ23" s="103"/>
      <c r="AK23" s="103"/>
      <c r="AL23" s="103"/>
      <c r="AM23" s="103"/>
      <c r="AN23" s="103"/>
      <c r="AO23" s="103"/>
      <c r="AP23" s="103"/>
      <c r="AQ23" s="103"/>
      <c r="AR23" s="103"/>
      <c r="AS23" s="103"/>
      <c r="AT23" s="103"/>
      <c r="AU23" s="103"/>
      <c r="AV23" s="103"/>
      <c r="AW23" s="103"/>
      <c r="AX23" s="103"/>
      <c r="AY23" s="103"/>
      <c r="AZ23" s="103"/>
      <c r="BA23" s="98" t="s">
        <v>1206</v>
      </c>
      <c r="BB23" s="119"/>
      <c r="BC23" s="116" t="s">
        <v>1207</v>
      </c>
      <c r="BD23" s="117" t="s">
        <v>1208</v>
      </c>
      <c r="BE23" s="116" t="s">
        <v>1209</v>
      </c>
      <c r="BF23" s="117" t="s">
        <v>1208</v>
      </c>
      <c r="BG23" s="71"/>
      <c r="BH23" s="71"/>
      <c r="BI23" s="75"/>
      <c r="BJ23" s="75"/>
      <c r="BK23" s="71"/>
      <c r="BL23" s="71"/>
      <c r="BM23" s="75"/>
      <c r="BN23" s="75"/>
      <c r="BO23" s="71"/>
      <c r="BP23" s="71"/>
      <c r="BQ23" s="75"/>
      <c r="BR23" s="75"/>
      <c r="BS23" s="71"/>
      <c r="BT23" s="71"/>
      <c r="BU23" s="75"/>
      <c r="BV23" s="75"/>
      <c r="BW23" s="71"/>
      <c r="BX23" s="71"/>
      <c r="BY23" s="76"/>
      <c r="BZ23" s="76"/>
      <c r="CA23" s="71"/>
      <c r="CB23" s="71"/>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row>
    <row r="24" spans="1:124" s="10" customFormat="1" ht="255" x14ac:dyDescent="0.2">
      <c r="A24" s="115" t="s">
        <v>1210</v>
      </c>
      <c r="B24" s="67" t="s">
        <v>1211</v>
      </c>
      <c r="C24" s="66" t="s">
        <v>1212</v>
      </c>
      <c r="D24" s="67" t="s">
        <v>1213</v>
      </c>
      <c r="E24" s="68" t="s">
        <v>1214</v>
      </c>
      <c r="F24" s="66" t="s">
        <v>1002</v>
      </c>
      <c r="G24" s="69" t="s">
        <v>113</v>
      </c>
      <c r="H24" s="66"/>
      <c r="I24" s="66" t="s">
        <v>1215</v>
      </c>
      <c r="J24" s="66"/>
      <c r="K24" s="66" t="s">
        <v>277</v>
      </c>
      <c r="L24" s="66" t="s">
        <v>1216</v>
      </c>
      <c r="M24" s="71"/>
      <c r="N24" s="71"/>
      <c r="O24" s="82"/>
      <c r="P24" s="60"/>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t="s">
        <v>1217</v>
      </c>
      <c r="BB24" s="83" t="s">
        <v>1006</v>
      </c>
      <c r="BC24" s="82" t="s">
        <v>1218</v>
      </c>
      <c r="BD24" s="83" t="s">
        <v>1008</v>
      </c>
      <c r="BE24" s="82" t="s">
        <v>1009</v>
      </c>
      <c r="BF24" s="83" t="s">
        <v>1010</v>
      </c>
      <c r="BG24" s="82" t="s">
        <v>1219</v>
      </c>
      <c r="BH24" s="83" t="s">
        <v>1012</v>
      </c>
      <c r="BI24" s="98" t="s">
        <v>1220</v>
      </c>
      <c r="BJ24" s="75"/>
      <c r="BK24" s="71"/>
      <c r="BL24" s="71"/>
      <c r="BM24" s="75"/>
      <c r="BN24" s="75"/>
      <c r="BO24" s="71"/>
      <c r="BP24" s="71"/>
      <c r="BQ24" s="75"/>
      <c r="BR24" s="75"/>
      <c r="BS24" s="71"/>
      <c r="BT24" s="71"/>
      <c r="BU24" s="75"/>
      <c r="BV24" s="75"/>
      <c r="BW24" s="71"/>
      <c r="BX24" s="71"/>
      <c r="BY24" s="76"/>
      <c r="BZ24" s="76"/>
      <c r="CA24" s="71"/>
      <c r="CB24" s="71"/>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row>
    <row r="25" spans="1:124" s="10" customFormat="1" ht="195" x14ac:dyDescent="0.2">
      <c r="A25" s="115" t="s">
        <v>1221</v>
      </c>
      <c r="B25" s="67" t="s">
        <v>1222</v>
      </c>
      <c r="C25" s="66" t="s">
        <v>1223</v>
      </c>
      <c r="D25" s="67" t="s">
        <v>1224</v>
      </c>
      <c r="E25" s="68" t="s">
        <v>1225</v>
      </c>
      <c r="F25" s="71"/>
      <c r="G25" s="69" t="s">
        <v>113</v>
      </c>
      <c r="H25" s="71"/>
      <c r="I25" s="66" t="s">
        <v>1226</v>
      </c>
      <c r="J25" s="66"/>
      <c r="K25" s="66" t="s">
        <v>1085</v>
      </c>
      <c r="L25" s="66" t="s">
        <v>1227</v>
      </c>
      <c r="M25" s="71"/>
      <c r="N25" s="71"/>
      <c r="O25" s="103"/>
      <c r="P25" s="104"/>
      <c r="Q25" s="106"/>
      <c r="R25" s="106"/>
      <c r="S25" s="106"/>
      <c r="T25" s="106"/>
      <c r="U25" s="106"/>
      <c r="V25" s="106"/>
      <c r="W25" s="106"/>
      <c r="X25" s="106"/>
      <c r="Y25" s="106"/>
      <c r="Z25" s="106"/>
      <c r="AA25" s="106"/>
      <c r="AB25" s="106"/>
      <c r="AC25" s="106"/>
      <c r="AD25" s="106"/>
      <c r="AE25" s="106"/>
      <c r="AF25" s="106"/>
      <c r="AG25" s="106"/>
      <c r="AH25" s="106"/>
      <c r="AI25" s="106"/>
      <c r="AJ25" s="103"/>
      <c r="AK25" s="103"/>
      <c r="AL25" s="103"/>
      <c r="AM25" s="103"/>
      <c r="AN25" s="103"/>
      <c r="AO25" s="103"/>
      <c r="AP25" s="103"/>
      <c r="AQ25" s="103"/>
      <c r="AR25" s="103"/>
      <c r="AS25" s="103"/>
      <c r="AT25" s="103"/>
      <c r="AU25" s="103"/>
      <c r="AV25" s="103"/>
      <c r="AW25" s="103"/>
      <c r="AX25" s="103"/>
      <c r="AY25" s="103"/>
      <c r="AZ25" s="103"/>
      <c r="BA25" s="82" t="s">
        <v>1228</v>
      </c>
      <c r="BB25" s="83" t="s">
        <v>1229</v>
      </c>
      <c r="BC25" s="82" t="s">
        <v>1230</v>
      </c>
      <c r="BD25" s="83" t="s">
        <v>1231</v>
      </c>
      <c r="BE25" s="98" t="s">
        <v>1232</v>
      </c>
      <c r="BF25" s="75"/>
      <c r="BG25" s="71"/>
      <c r="BH25" s="71"/>
      <c r="BI25" s="75"/>
      <c r="BJ25" s="75"/>
      <c r="BK25" s="71"/>
      <c r="BL25" s="71"/>
      <c r="BM25" s="75"/>
      <c r="BN25" s="75"/>
      <c r="BO25" s="71"/>
      <c r="BP25" s="71"/>
      <c r="BQ25" s="75"/>
      <c r="BR25" s="75"/>
      <c r="BS25" s="71"/>
      <c r="BT25" s="71"/>
      <c r="BU25" s="75"/>
      <c r="BV25" s="75"/>
      <c r="BW25" s="71"/>
      <c r="BX25" s="71"/>
      <c r="BY25" s="76"/>
      <c r="BZ25" s="76"/>
      <c r="CA25" s="71"/>
      <c r="CB25" s="71"/>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row>
    <row r="26" spans="1:124" s="10" customFormat="1" ht="90" x14ac:dyDescent="0.2">
      <c r="A26" s="115" t="s">
        <v>1233</v>
      </c>
      <c r="B26" s="171" t="s">
        <v>1234</v>
      </c>
      <c r="C26" s="114" t="s">
        <v>1235</v>
      </c>
      <c r="D26" s="67" t="s">
        <v>402</v>
      </c>
      <c r="E26" s="68"/>
      <c r="F26" s="114"/>
      <c r="G26" s="69" t="s">
        <v>113</v>
      </c>
      <c r="H26" s="114"/>
      <c r="I26" s="66" t="s">
        <v>404</v>
      </c>
      <c r="J26" s="66" t="s">
        <v>405</v>
      </c>
      <c r="K26" s="66" t="s">
        <v>75</v>
      </c>
      <c r="L26" s="66" t="s">
        <v>252</v>
      </c>
      <c r="M26" s="71"/>
      <c r="N26" s="71"/>
      <c r="O26" s="103"/>
      <c r="P26" s="104"/>
      <c r="Q26" s="106"/>
      <c r="R26" s="106"/>
      <c r="S26" s="106"/>
      <c r="T26" s="106"/>
      <c r="U26" s="106"/>
      <c r="V26" s="106"/>
      <c r="W26" s="106"/>
      <c r="X26" s="106"/>
      <c r="Y26" s="106"/>
      <c r="Z26" s="106"/>
      <c r="AA26" s="106"/>
      <c r="AB26" s="106"/>
      <c r="AC26" s="106"/>
      <c r="AD26" s="106"/>
      <c r="AE26" s="106"/>
      <c r="AF26" s="106"/>
      <c r="AG26" s="106"/>
      <c r="AH26" s="106"/>
      <c r="AI26" s="106"/>
      <c r="AJ26" s="103"/>
      <c r="AK26" s="103"/>
      <c r="AL26" s="103"/>
      <c r="AM26" s="103"/>
      <c r="AN26" s="103"/>
      <c r="AO26" s="103"/>
      <c r="AP26" s="103"/>
      <c r="AQ26" s="103"/>
      <c r="AR26" s="103"/>
      <c r="AS26" s="103"/>
      <c r="AT26" s="103"/>
      <c r="AU26" s="103"/>
      <c r="AV26" s="103"/>
      <c r="AW26" s="103"/>
      <c r="AX26" s="103"/>
      <c r="AY26" s="103"/>
      <c r="AZ26" s="103"/>
      <c r="BA26" s="98" t="s">
        <v>1236</v>
      </c>
      <c r="BB26" s="71"/>
      <c r="BC26" s="71"/>
      <c r="BD26" s="75"/>
      <c r="BE26" s="75"/>
      <c r="BF26" s="75"/>
      <c r="BG26" s="71"/>
      <c r="BH26" s="71"/>
      <c r="BI26" s="75"/>
      <c r="BJ26" s="75"/>
      <c r="BK26" s="71"/>
      <c r="BL26" s="71"/>
      <c r="BM26" s="75"/>
      <c r="BN26" s="75"/>
      <c r="BO26" s="71"/>
      <c r="BP26" s="71"/>
      <c r="BQ26" s="75"/>
      <c r="BR26" s="75"/>
      <c r="BS26" s="71"/>
      <c r="BT26" s="71"/>
      <c r="BU26" s="75"/>
      <c r="BV26" s="75"/>
      <c r="BW26" s="71"/>
      <c r="BX26" s="71"/>
      <c r="BY26" s="76"/>
      <c r="BZ26" s="76"/>
      <c r="CA26" s="71"/>
      <c r="CB26" s="71"/>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row>
    <row r="27" spans="1:124" s="10" customFormat="1" ht="409" x14ac:dyDescent="0.2">
      <c r="A27" s="115" t="s">
        <v>1237</v>
      </c>
      <c r="B27" s="172" t="s">
        <v>1238</v>
      </c>
      <c r="C27" s="66" t="s">
        <v>1239</v>
      </c>
      <c r="D27" s="67" t="s">
        <v>1240</v>
      </c>
      <c r="E27" s="68" t="s">
        <v>1241</v>
      </c>
      <c r="F27" s="71"/>
      <c r="G27" s="69" t="s">
        <v>113</v>
      </c>
      <c r="H27" s="66"/>
      <c r="I27" s="66" t="s">
        <v>1242</v>
      </c>
      <c r="J27" s="66" t="s">
        <v>1243</v>
      </c>
      <c r="K27" s="66" t="s">
        <v>75</v>
      </c>
      <c r="L27" s="66"/>
      <c r="M27" s="71"/>
      <c r="N27" s="71"/>
      <c r="O27" s="66" t="s">
        <v>1244</v>
      </c>
      <c r="P27" s="163"/>
      <c r="Q27" s="164"/>
      <c r="R27" s="164"/>
      <c r="S27" s="164"/>
      <c r="T27" s="164"/>
      <c r="U27" s="164"/>
      <c r="V27" s="164"/>
      <c r="W27" s="164"/>
      <c r="X27" s="164"/>
      <c r="Y27" s="164"/>
      <c r="Z27" s="164"/>
      <c r="AA27" s="164"/>
      <c r="AB27" s="164"/>
      <c r="AC27" s="164"/>
      <c r="AD27" s="164"/>
      <c r="AE27" s="164"/>
      <c r="AF27" s="164"/>
      <c r="AG27" s="164"/>
      <c r="AH27" s="164"/>
      <c r="AI27" s="164"/>
      <c r="AJ27" s="136"/>
      <c r="AK27" s="136"/>
      <c r="AL27" s="136"/>
      <c r="AM27" s="136"/>
      <c r="AN27" s="136"/>
      <c r="AO27" s="136"/>
      <c r="AP27" s="136"/>
      <c r="AQ27" s="136"/>
      <c r="AR27" s="136"/>
      <c r="AS27" s="136"/>
      <c r="AT27" s="136"/>
      <c r="AU27" s="136"/>
      <c r="AV27" s="136"/>
      <c r="AW27" s="136"/>
      <c r="AX27" s="136"/>
      <c r="AY27" s="136"/>
      <c r="AZ27" s="136"/>
      <c r="BA27" s="119" t="s">
        <v>1245</v>
      </c>
      <c r="BB27" s="149" t="s">
        <v>1246</v>
      </c>
      <c r="BC27" s="119" t="s">
        <v>1247</v>
      </c>
      <c r="BD27" s="149" t="s">
        <v>1248</v>
      </c>
      <c r="BE27" s="119" t="s">
        <v>1249</v>
      </c>
      <c r="BF27" s="119" t="s">
        <v>1250</v>
      </c>
      <c r="BG27" s="119"/>
      <c r="BH27" s="71"/>
      <c r="BI27" s="75"/>
      <c r="BJ27" s="75"/>
      <c r="BK27" s="71"/>
      <c r="BL27" s="71"/>
      <c r="BM27" s="75"/>
      <c r="BN27" s="75"/>
      <c r="BO27" s="71"/>
      <c r="BP27" s="71"/>
      <c r="BQ27" s="75"/>
      <c r="BR27" s="75"/>
      <c r="BS27" s="71"/>
      <c r="BT27" s="71"/>
      <c r="BU27" s="75"/>
      <c r="BV27" s="75"/>
      <c r="BW27" s="71"/>
      <c r="BX27" s="71"/>
      <c r="BY27" s="76"/>
      <c r="BZ27" s="76"/>
      <c r="CA27" s="71"/>
      <c r="CB27" s="71"/>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row>
    <row r="28" spans="1:124" s="10" customFormat="1" ht="96" x14ac:dyDescent="0.2">
      <c r="A28" s="115" t="s">
        <v>1251</v>
      </c>
      <c r="B28" s="67" t="s">
        <v>1252</v>
      </c>
      <c r="C28" s="66" t="s">
        <v>1253</v>
      </c>
      <c r="D28" s="67" t="s">
        <v>1254</v>
      </c>
      <c r="E28" s="132"/>
      <c r="F28" s="66" t="s">
        <v>1255</v>
      </c>
      <c r="G28" s="69" t="s">
        <v>113</v>
      </c>
      <c r="H28" s="66"/>
      <c r="I28" s="66" t="s">
        <v>1256</v>
      </c>
      <c r="J28" s="66"/>
      <c r="K28" s="66" t="s">
        <v>1257</v>
      </c>
      <c r="L28" s="66"/>
      <c r="M28" s="71"/>
      <c r="N28" s="71"/>
      <c r="O28" s="98"/>
      <c r="P28" s="133"/>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t="s">
        <v>637</v>
      </c>
      <c r="BB28" s="71"/>
      <c r="BC28" s="71"/>
      <c r="BD28" s="75"/>
      <c r="BE28" s="75"/>
      <c r="BF28" s="75"/>
      <c r="BG28" s="71"/>
      <c r="BH28" s="71"/>
      <c r="BI28" s="75"/>
      <c r="BJ28" s="75"/>
      <c r="BK28" s="71"/>
      <c r="BL28" s="71"/>
      <c r="BM28" s="75"/>
      <c r="BN28" s="75"/>
      <c r="BO28" s="71"/>
      <c r="BP28" s="71"/>
      <c r="BQ28" s="75"/>
      <c r="BR28" s="75"/>
      <c r="BS28" s="71"/>
      <c r="BT28" s="71"/>
      <c r="BU28" s="75"/>
      <c r="BV28" s="75"/>
      <c r="BW28" s="71"/>
      <c r="BX28" s="71"/>
      <c r="BY28" s="76"/>
      <c r="BZ28" s="76"/>
      <c r="CA28" s="71"/>
      <c r="CB28" s="71"/>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row>
    <row r="29" spans="1:124" s="10" customFormat="1" ht="285" x14ac:dyDescent="0.2">
      <c r="A29" s="115" t="s">
        <v>1258</v>
      </c>
      <c r="B29" s="67" t="s">
        <v>1259</v>
      </c>
      <c r="C29" s="66" t="s">
        <v>1260</v>
      </c>
      <c r="D29" s="67" t="s">
        <v>1261</v>
      </c>
      <c r="E29" s="68" t="s">
        <v>1262</v>
      </c>
      <c r="F29" s="71"/>
      <c r="G29" s="69" t="s">
        <v>113</v>
      </c>
      <c r="H29" s="66"/>
      <c r="I29" s="66" t="s">
        <v>1263</v>
      </c>
      <c r="J29" s="66"/>
      <c r="K29" s="66" t="s">
        <v>309</v>
      </c>
      <c r="L29" s="66"/>
      <c r="M29" s="71"/>
      <c r="N29" s="71"/>
      <c r="O29" s="66" t="s">
        <v>1264</v>
      </c>
      <c r="P29" s="60"/>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t="s">
        <v>1265</v>
      </c>
      <c r="BB29" s="83" t="s">
        <v>1266</v>
      </c>
      <c r="BC29" s="82" t="s">
        <v>1267</v>
      </c>
      <c r="BD29" s="83" t="s">
        <v>1268</v>
      </c>
      <c r="BE29" s="82" t="s">
        <v>1269</v>
      </c>
      <c r="BF29" s="83" t="s">
        <v>1064</v>
      </c>
      <c r="BG29" s="98" t="s">
        <v>1270</v>
      </c>
      <c r="BH29" s="77"/>
      <c r="BI29" s="98" t="s">
        <v>1271</v>
      </c>
      <c r="BJ29" s="75"/>
      <c r="BK29" s="71"/>
      <c r="BL29" s="71"/>
      <c r="BM29" s="75"/>
      <c r="BN29" s="75"/>
      <c r="BO29" s="71"/>
      <c r="BP29" s="71"/>
      <c r="BQ29" s="75"/>
      <c r="BR29" s="75"/>
      <c r="BS29" s="71"/>
      <c r="BT29" s="71"/>
      <c r="BU29" s="75"/>
      <c r="BV29" s="75"/>
      <c r="BW29" s="71"/>
      <c r="BX29" s="71"/>
      <c r="BY29" s="76"/>
      <c r="BZ29" s="76"/>
      <c r="CA29" s="71"/>
      <c r="CB29" s="71"/>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row>
    <row r="30" spans="1:124" s="10" customFormat="1" ht="409" x14ac:dyDescent="0.2">
      <c r="A30" s="115" t="s">
        <v>1272</v>
      </c>
      <c r="B30" s="157" t="s">
        <v>1273</v>
      </c>
      <c r="C30" s="66" t="s">
        <v>757</v>
      </c>
      <c r="D30" s="67" t="s">
        <v>1274</v>
      </c>
      <c r="E30" s="68" t="s">
        <v>1275</v>
      </c>
      <c r="F30" s="71"/>
      <c r="G30" s="69" t="s">
        <v>113</v>
      </c>
      <c r="H30" s="66"/>
      <c r="I30" s="66" t="s">
        <v>1276</v>
      </c>
      <c r="J30" s="66" t="s">
        <v>627</v>
      </c>
      <c r="K30" s="66" t="s">
        <v>75</v>
      </c>
      <c r="L30" s="66" t="s">
        <v>1277</v>
      </c>
      <c r="M30" s="71"/>
      <c r="N30" s="71"/>
      <c r="O30" s="66" t="s">
        <v>1278</v>
      </c>
      <c r="P30" s="173"/>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38" t="s">
        <v>1279</v>
      </c>
      <c r="BB30" s="149" t="s">
        <v>87</v>
      </c>
      <c r="BC30" s="71"/>
      <c r="BD30" s="75"/>
      <c r="BE30" s="75"/>
      <c r="BF30" s="75"/>
      <c r="BG30" s="71"/>
      <c r="BH30" s="71"/>
      <c r="BI30" s="75"/>
      <c r="BJ30" s="75"/>
      <c r="BK30" s="71"/>
      <c r="BL30" s="71"/>
      <c r="BM30" s="75"/>
      <c r="BN30" s="75"/>
      <c r="BO30" s="71"/>
      <c r="BP30" s="71"/>
      <c r="BQ30" s="75"/>
      <c r="BR30" s="75"/>
      <c r="BS30" s="71"/>
      <c r="BT30" s="71"/>
      <c r="BU30" s="75"/>
      <c r="BV30" s="75"/>
      <c r="BW30" s="71"/>
      <c r="BX30" s="71"/>
      <c r="BY30" s="76"/>
      <c r="BZ30" s="76"/>
      <c r="CA30" s="71"/>
      <c r="CB30" s="71"/>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row>
    <row r="31" spans="1:124" s="10" customFormat="1" ht="360" x14ac:dyDescent="0.2">
      <c r="A31" s="115" t="s">
        <v>1280</v>
      </c>
      <c r="B31" s="67" t="s">
        <v>1281</v>
      </c>
      <c r="C31" s="66" t="s">
        <v>1282</v>
      </c>
      <c r="D31" s="67" t="s">
        <v>1283</v>
      </c>
      <c r="E31" s="132"/>
      <c r="F31" s="66" t="s">
        <v>1284</v>
      </c>
      <c r="G31" s="69" t="s">
        <v>113</v>
      </c>
      <c r="H31" s="66"/>
      <c r="I31" s="66" t="s">
        <v>1285</v>
      </c>
      <c r="J31" s="66" t="s">
        <v>128</v>
      </c>
      <c r="K31" s="66" t="s">
        <v>75</v>
      </c>
      <c r="L31" s="66" t="s">
        <v>1286</v>
      </c>
      <c r="M31" s="71"/>
      <c r="N31" s="71"/>
      <c r="O31" s="61"/>
      <c r="P31" s="60"/>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t="s">
        <v>1287</v>
      </c>
      <c r="BB31" s="62" t="s">
        <v>1288</v>
      </c>
      <c r="BC31" s="175" t="s">
        <v>1289</v>
      </c>
      <c r="BD31" s="62" t="s">
        <v>1290</v>
      </c>
      <c r="BE31" s="175"/>
      <c r="BF31" s="61"/>
      <c r="BG31" s="175" t="s">
        <v>1291</v>
      </c>
      <c r="BH31" s="62" t="s">
        <v>1292</v>
      </c>
      <c r="BI31" s="98" t="s">
        <v>1293</v>
      </c>
      <c r="BJ31" s="98"/>
      <c r="BK31" s="71"/>
      <c r="BL31" s="71"/>
      <c r="BM31" s="75"/>
      <c r="BN31" s="75"/>
      <c r="BO31" s="71"/>
      <c r="BP31" s="71"/>
      <c r="BQ31" s="75"/>
      <c r="BR31" s="75"/>
      <c r="BS31" s="71"/>
      <c r="BT31" s="71"/>
      <c r="BU31" s="75"/>
      <c r="BV31" s="75"/>
      <c r="BW31" s="71"/>
      <c r="BX31" s="71"/>
      <c r="BY31" s="76"/>
      <c r="BZ31" s="76"/>
      <c r="CA31" s="71"/>
      <c r="CB31" s="71"/>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row>
    <row r="32" spans="1:124" s="10" customFormat="1" ht="300" x14ac:dyDescent="0.2">
      <c r="A32" s="115" t="s">
        <v>1294</v>
      </c>
      <c r="B32" s="67" t="s">
        <v>1295</v>
      </c>
      <c r="C32" s="66" t="s">
        <v>1296</v>
      </c>
      <c r="D32" s="67" t="s">
        <v>1297</v>
      </c>
      <c r="E32" s="68" t="s">
        <v>1298</v>
      </c>
      <c r="F32" s="71"/>
      <c r="G32" s="69" t="s">
        <v>113</v>
      </c>
      <c r="H32" s="66"/>
      <c r="I32" s="66" t="s">
        <v>1299</v>
      </c>
      <c r="J32" s="66"/>
      <c r="K32" s="66" t="s">
        <v>519</v>
      </c>
      <c r="L32" s="66"/>
      <c r="M32" s="71"/>
      <c r="N32" s="71"/>
      <c r="O32" s="82"/>
      <c r="P32" s="60"/>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t="s">
        <v>1300</v>
      </c>
      <c r="BB32" s="83" t="s">
        <v>1301</v>
      </c>
      <c r="BC32" s="82" t="s">
        <v>1302</v>
      </c>
      <c r="BD32" s="83" t="s">
        <v>1303</v>
      </c>
      <c r="BE32" s="82" t="s">
        <v>1304</v>
      </c>
      <c r="BF32" s="83" t="s">
        <v>1305</v>
      </c>
      <c r="BG32" s="82" t="s">
        <v>1306</v>
      </c>
      <c r="BH32" s="83" t="s">
        <v>1307</v>
      </c>
      <c r="BI32" s="82" t="s">
        <v>1308</v>
      </c>
      <c r="BJ32" s="83" t="s">
        <v>1309</v>
      </c>
      <c r="BK32" s="98" t="s">
        <v>1310</v>
      </c>
      <c r="BL32" s="77"/>
      <c r="BM32" s="98" t="s">
        <v>1311</v>
      </c>
      <c r="BN32" s="147" t="s">
        <v>972</v>
      </c>
      <c r="BO32" s="83" t="s">
        <v>1312</v>
      </c>
      <c r="BP32" s="71"/>
      <c r="BQ32" s="75"/>
      <c r="BR32" s="75"/>
      <c r="BS32" s="71"/>
      <c r="BT32" s="71"/>
      <c r="BU32" s="75"/>
      <c r="BV32" s="75"/>
      <c r="BW32" s="71"/>
      <c r="BX32" s="71"/>
      <c r="BY32" s="76"/>
      <c r="BZ32" s="76"/>
      <c r="CA32" s="71"/>
      <c r="CB32" s="71"/>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row>
    <row r="33" spans="1:124" s="10" customFormat="1" ht="150" x14ac:dyDescent="0.2">
      <c r="A33" s="115" t="s">
        <v>1313</v>
      </c>
      <c r="B33" s="67" t="s">
        <v>1314</v>
      </c>
      <c r="C33" s="66" t="s">
        <v>756</v>
      </c>
      <c r="D33" s="67" t="s">
        <v>941</v>
      </c>
      <c r="E33" s="68" t="s">
        <v>942</v>
      </c>
      <c r="F33" s="66"/>
      <c r="G33" s="69" t="s">
        <v>113</v>
      </c>
      <c r="H33" s="66"/>
      <c r="I33" s="66" t="s">
        <v>220</v>
      </c>
      <c r="J33" s="66" t="s">
        <v>221</v>
      </c>
      <c r="K33" s="66" t="s">
        <v>75</v>
      </c>
      <c r="L33" s="66" t="s">
        <v>1315</v>
      </c>
      <c r="M33" s="71"/>
      <c r="N33" s="71"/>
      <c r="O33" s="59" t="s">
        <v>1316</v>
      </c>
      <c r="P33" s="133"/>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t="s">
        <v>1317</v>
      </c>
      <c r="BB33" s="71"/>
      <c r="BC33" s="71"/>
      <c r="BD33" s="75"/>
      <c r="BE33" s="75"/>
      <c r="BF33" s="75"/>
      <c r="BG33" s="71"/>
      <c r="BH33" s="71"/>
      <c r="BI33" s="75"/>
      <c r="BJ33" s="75"/>
      <c r="BK33" s="71"/>
      <c r="BL33" s="71"/>
      <c r="BM33" s="75"/>
      <c r="BN33" s="75"/>
      <c r="BO33" s="71"/>
      <c r="BP33" s="71"/>
      <c r="BQ33" s="75"/>
      <c r="BR33" s="75"/>
      <c r="BS33" s="71"/>
      <c r="BT33" s="71"/>
      <c r="BU33" s="75"/>
      <c r="BV33" s="75"/>
      <c r="BW33" s="71"/>
      <c r="BX33" s="71"/>
      <c r="BY33" s="76"/>
      <c r="BZ33" s="76"/>
      <c r="CA33" s="71"/>
      <c r="CB33" s="71"/>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row>
    <row r="34" spans="1:124" s="10" customFormat="1" ht="270" x14ac:dyDescent="0.2">
      <c r="A34" s="115" t="s">
        <v>1318</v>
      </c>
      <c r="B34" s="67" t="s">
        <v>1319</v>
      </c>
      <c r="C34" s="66" t="s">
        <v>228</v>
      </c>
      <c r="D34" s="67" t="s">
        <v>1320</v>
      </c>
      <c r="E34" s="68" t="s">
        <v>708</v>
      </c>
      <c r="F34" s="66" t="s">
        <v>1321</v>
      </c>
      <c r="G34" s="69" t="s">
        <v>113</v>
      </c>
      <c r="H34" s="66"/>
      <c r="I34" s="66" t="s">
        <v>709</v>
      </c>
      <c r="J34" s="66"/>
      <c r="K34" s="66" t="s">
        <v>177</v>
      </c>
      <c r="L34" s="66"/>
      <c r="M34" s="71"/>
      <c r="N34" s="71"/>
      <c r="O34" s="61"/>
      <c r="P34" s="60"/>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t="s">
        <v>720</v>
      </c>
      <c r="BB34" s="83" t="s">
        <v>178</v>
      </c>
      <c r="BC34" s="82" t="s">
        <v>1322</v>
      </c>
      <c r="BD34" s="83" t="s">
        <v>179</v>
      </c>
      <c r="BE34" s="82" t="s">
        <v>1322</v>
      </c>
      <c r="BF34" s="83" t="s">
        <v>721</v>
      </c>
      <c r="BG34" s="82" t="s">
        <v>1322</v>
      </c>
      <c r="BH34" s="83" t="s">
        <v>181</v>
      </c>
      <c r="BI34" s="82" t="s">
        <v>1322</v>
      </c>
      <c r="BJ34" s="83" t="s">
        <v>1323</v>
      </c>
      <c r="BK34" s="82" t="s">
        <v>1322</v>
      </c>
      <c r="BL34" s="83" t="s">
        <v>725</v>
      </c>
      <c r="BM34" s="82" t="s">
        <v>1322</v>
      </c>
      <c r="BN34" s="83" t="s">
        <v>1324</v>
      </c>
      <c r="BO34" s="82" t="s">
        <v>1322</v>
      </c>
      <c r="BP34" s="83" t="s">
        <v>734</v>
      </c>
      <c r="BQ34" s="82" t="s">
        <v>1325</v>
      </c>
      <c r="BR34" s="83" t="s">
        <v>183</v>
      </c>
      <c r="BS34" s="82" t="s">
        <v>1322</v>
      </c>
      <c r="BT34" s="83" t="s">
        <v>184</v>
      </c>
      <c r="BU34" s="82" t="s">
        <v>1322</v>
      </c>
      <c r="BV34" s="83" t="s">
        <v>185</v>
      </c>
      <c r="BW34" s="82" t="s">
        <v>1322</v>
      </c>
      <c r="BX34" s="83" t="s">
        <v>187</v>
      </c>
      <c r="BY34" s="82" t="s">
        <v>1326</v>
      </c>
      <c r="BZ34" s="83" t="s">
        <v>1327</v>
      </c>
      <c r="CA34" s="98" t="s">
        <v>1328</v>
      </c>
      <c r="CB34" s="71"/>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row>
    <row r="35" spans="1:124" s="10" customFormat="1" ht="135" x14ac:dyDescent="0.2">
      <c r="A35" s="115" t="s">
        <v>1329</v>
      </c>
      <c r="B35" s="67" t="s">
        <v>1330</v>
      </c>
      <c r="C35" s="66" t="s">
        <v>1331</v>
      </c>
      <c r="D35" s="67" t="s">
        <v>1332</v>
      </c>
      <c r="E35" s="132"/>
      <c r="F35" s="66" t="s">
        <v>1333</v>
      </c>
      <c r="G35" s="69" t="s">
        <v>113</v>
      </c>
      <c r="H35" s="66"/>
      <c r="I35" s="66" t="s">
        <v>1334</v>
      </c>
      <c r="J35" s="66"/>
      <c r="K35" s="66" t="s">
        <v>177</v>
      </c>
      <c r="L35" s="66"/>
      <c r="M35" s="71"/>
      <c r="N35" s="71"/>
      <c r="O35" s="98"/>
      <c r="P35" s="133"/>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t="s">
        <v>1335</v>
      </c>
      <c r="BB35" s="71"/>
      <c r="BC35" s="71"/>
      <c r="BD35" s="75"/>
      <c r="BE35" s="75"/>
      <c r="BF35" s="75"/>
      <c r="BG35" s="71"/>
      <c r="BH35" s="71"/>
      <c r="BI35" s="75"/>
      <c r="BJ35" s="75"/>
      <c r="BK35" s="71"/>
      <c r="BL35" s="71"/>
      <c r="BM35" s="75"/>
      <c r="BN35" s="75"/>
      <c r="BO35" s="71"/>
      <c r="BP35" s="71"/>
      <c r="BQ35" s="75"/>
      <c r="BR35" s="75"/>
      <c r="BS35" s="98" t="s">
        <v>1335</v>
      </c>
      <c r="BT35" s="71"/>
      <c r="BU35" s="75"/>
      <c r="BV35" s="75"/>
      <c r="BW35" s="71"/>
      <c r="BX35" s="71"/>
      <c r="BY35" s="76"/>
      <c r="BZ35" s="76"/>
      <c r="CA35" s="71"/>
      <c r="CB35" s="71"/>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row>
    <row r="36" spans="1:124" s="10" customFormat="1" ht="150" x14ac:dyDescent="0.2">
      <c r="A36" s="115" t="s">
        <v>657</v>
      </c>
      <c r="B36" s="157" t="s">
        <v>151</v>
      </c>
      <c r="C36" s="114" t="s">
        <v>1336</v>
      </c>
      <c r="D36" s="67" t="s">
        <v>1337</v>
      </c>
      <c r="E36" s="68" t="s">
        <v>1338</v>
      </c>
      <c r="F36" s="114" t="s">
        <v>1339</v>
      </c>
      <c r="G36" s="69" t="s">
        <v>113</v>
      </c>
      <c r="H36" s="114"/>
      <c r="I36" s="66" t="s">
        <v>156</v>
      </c>
      <c r="J36" s="66" t="s">
        <v>68</v>
      </c>
      <c r="K36" s="66" t="s">
        <v>75</v>
      </c>
      <c r="L36" s="66" t="s">
        <v>1340</v>
      </c>
      <c r="M36" s="71" t="s">
        <v>117</v>
      </c>
      <c r="N36" s="71"/>
      <c r="O36" s="103"/>
      <c r="P36" s="104"/>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98" t="s">
        <v>1341</v>
      </c>
      <c r="BB36" s="71"/>
      <c r="BC36" s="98" t="s">
        <v>1342</v>
      </c>
      <c r="BD36" s="118" t="s">
        <v>1343</v>
      </c>
      <c r="BE36" s="75"/>
      <c r="BF36" s="75"/>
      <c r="BG36" s="71"/>
      <c r="BH36" s="71"/>
      <c r="BI36" s="75"/>
      <c r="BJ36" s="75"/>
      <c r="BK36" s="71"/>
      <c r="BL36" s="71"/>
      <c r="BM36" s="75"/>
      <c r="BN36" s="75"/>
      <c r="BO36" s="71"/>
      <c r="BP36" s="71"/>
      <c r="BQ36" s="75"/>
      <c r="BR36" s="75"/>
      <c r="BS36" s="71"/>
      <c r="BT36" s="71"/>
      <c r="BU36" s="75"/>
      <c r="BV36" s="75"/>
      <c r="BW36" s="71"/>
      <c r="BX36" s="71"/>
      <c r="BY36" s="76"/>
      <c r="BZ36" s="76"/>
      <c r="CA36" s="71"/>
      <c r="CB36" s="71"/>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row>
    <row r="37" spans="1:124" s="10" customFormat="1" ht="150" x14ac:dyDescent="0.2">
      <c r="A37" s="115" t="s">
        <v>1344</v>
      </c>
      <c r="B37" s="157" t="s">
        <v>1345</v>
      </c>
      <c r="C37" s="66" t="s">
        <v>1346</v>
      </c>
      <c r="D37" s="67" t="s">
        <v>110</v>
      </c>
      <c r="E37" s="68" t="s">
        <v>111</v>
      </c>
      <c r="F37" s="66"/>
      <c r="G37" s="69" t="s">
        <v>113</v>
      </c>
      <c r="H37" s="66"/>
      <c r="I37" s="66" t="s">
        <v>114</v>
      </c>
      <c r="J37" s="66" t="s">
        <v>115</v>
      </c>
      <c r="K37" s="66" t="s">
        <v>75</v>
      </c>
      <c r="L37" s="66" t="s">
        <v>1347</v>
      </c>
      <c r="M37" s="71" t="s">
        <v>117</v>
      </c>
      <c r="N37" s="71"/>
      <c r="O37" s="66" t="s">
        <v>118</v>
      </c>
      <c r="P37" s="104"/>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98" t="s">
        <v>1348</v>
      </c>
      <c r="BB37" s="71"/>
      <c r="BC37" s="74" t="s">
        <v>1349</v>
      </c>
      <c r="BD37" s="118" t="s">
        <v>1350</v>
      </c>
      <c r="BE37" s="75"/>
      <c r="BF37" s="75"/>
      <c r="BG37" s="71"/>
      <c r="BH37" s="71"/>
      <c r="BI37" s="75"/>
      <c r="BJ37" s="75"/>
      <c r="BK37" s="71"/>
      <c r="BL37" s="71"/>
      <c r="BM37" s="75"/>
      <c r="BN37" s="75"/>
      <c r="BO37" s="71"/>
      <c r="BP37" s="71"/>
      <c r="BQ37" s="75"/>
      <c r="BR37" s="75"/>
      <c r="BS37" s="71"/>
      <c r="BT37" s="71"/>
      <c r="BU37" s="75"/>
      <c r="BV37" s="75"/>
      <c r="BW37" s="71"/>
      <c r="BX37" s="71"/>
      <c r="BY37" s="76"/>
      <c r="BZ37" s="76"/>
      <c r="CA37" s="71"/>
      <c r="CB37" s="71"/>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row>
    <row r="38" spans="1:124" s="10" customFormat="1" ht="90" x14ac:dyDescent="0.2">
      <c r="A38" s="115" t="s">
        <v>1351</v>
      </c>
      <c r="B38" s="172" t="s">
        <v>1352</v>
      </c>
      <c r="C38" s="66" t="s">
        <v>1353</v>
      </c>
      <c r="D38" s="67" t="s">
        <v>1354</v>
      </c>
      <c r="E38" s="132"/>
      <c r="F38" s="66"/>
      <c r="G38" s="69" t="s">
        <v>113</v>
      </c>
      <c r="H38" s="66" t="s">
        <v>1355</v>
      </c>
      <c r="I38" s="66" t="s">
        <v>1356</v>
      </c>
      <c r="J38" s="66" t="s">
        <v>68</v>
      </c>
      <c r="K38" s="66" t="s">
        <v>75</v>
      </c>
      <c r="L38" s="66"/>
      <c r="M38" s="71"/>
      <c r="N38" s="71"/>
      <c r="O38" s="136"/>
      <c r="P38" s="163"/>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19" t="s">
        <v>1357</v>
      </c>
      <c r="BB38" s="149" t="s">
        <v>1358</v>
      </c>
      <c r="BC38" s="71"/>
      <c r="BD38" s="75"/>
      <c r="BE38" s="75"/>
      <c r="BF38" s="75"/>
      <c r="BG38" s="71"/>
      <c r="BH38" s="71"/>
      <c r="BI38" s="75"/>
      <c r="BJ38" s="75"/>
      <c r="BK38" s="71"/>
      <c r="BL38" s="71"/>
      <c r="BM38" s="75"/>
      <c r="BN38" s="75"/>
      <c r="BO38" s="71"/>
      <c r="BP38" s="71"/>
      <c r="BQ38" s="75"/>
      <c r="BR38" s="75"/>
      <c r="BS38" s="71"/>
      <c r="BT38" s="71"/>
      <c r="BU38" s="75"/>
      <c r="BV38" s="75"/>
      <c r="BW38" s="71"/>
      <c r="BX38" s="71"/>
      <c r="BY38" s="76"/>
      <c r="BZ38" s="76"/>
      <c r="CA38" s="71"/>
      <c r="CB38" s="71"/>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row>
    <row r="39" spans="1:124" s="10" customFormat="1" ht="150" x14ac:dyDescent="0.2">
      <c r="A39" s="115" t="s">
        <v>1359</v>
      </c>
      <c r="B39" s="157" t="s">
        <v>1352</v>
      </c>
      <c r="C39" s="66" t="s">
        <v>1360</v>
      </c>
      <c r="D39" s="67" t="s">
        <v>238</v>
      </c>
      <c r="E39" s="132"/>
      <c r="F39" s="66" t="s">
        <v>1361</v>
      </c>
      <c r="G39" s="69" t="s">
        <v>113</v>
      </c>
      <c r="H39" s="66" t="s">
        <v>691</v>
      </c>
      <c r="I39" s="66" t="s">
        <v>239</v>
      </c>
      <c r="J39" s="66" t="s">
        <v>240</v>
      </c>
      <c r="K39" s="66" t="s">
        <v>75</v>
      </c>
      <c r="L39" s="66" t="s">
        <v>1362</v>
      </c>
      <c r="M39" s="71"/>
      <c r="N39" s="71"/>
      <c r="O39" s="136"/>
      <c r="P39" s="163"/>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19" t="s">
        <v>1363</v>
      </c>
      <c r="BB39" s="149" t="s">
        <v>1364</v>
      </c>
      <c r="BC39" s="119"/>
      <c r="BD39" s="150"/>
      <c r="BE39" s="150"/>
      <c r="BF39" s="150"/>
      <c r="BG39" s="71"/>
      <c r="BH39" s="71"/>
      <c r="BI39" s="75"/>
      <c r="BJ39" s="75"/>
      <c r="BK39" s="71"/>
      <c r="BL39" s="71"/>
      <c r="BM39" s="75"/>
      <c r="BN39" s="75"/>
      <c r="BO39" s="71"/>
      <c r="BP39" s="71"/>
      <c r="BQ39" s="75"/>
      <c r="BR39" s="75"/>
      <c r="BS39" s="71"/>
      <c r="BT39" s="71"/>
      <c r="BU39" s="75"/>
      <c r="BV39" s="75"/>
      <c r="BW39" s="71"/>
      <c r="BX39" s="71"/>
      <c r="BY39" s="76"/>
      <c r="BZ39" s="76"/>
      <c r="CA39" s="71"/>
      <c r="CB39" s="71"/>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row>
    <row r="40" spans="1:124" s="10" customFormat="1" ht="240" x14ac:dyDescent="0.2">
      <c r="A40" s="115" t="s">
        <v>839</v>
      </c>
      <c r="B40" s="172" t="s">
        <v>1365</v>
      </c>
      <c r="C40" s="66" t="s">
        <v>1366</v>
      </c>
      <c r="D40" s="67" t="s">
        <v>283</v>
      </c>
      <c r="E40" s="132"/>
      <c r="F40" s="66" t="s">
        <v>1367</v>
      </c>
      <c r="G40" s="69" t="s">
        <v>113</v>
      </c>
      <c r="H40" s="66"/>
      <c r="I40" s="66" t="s">
        <v>284</v>
      </c>
      <c r="J40" s="66" t="s">
        <v>115</v>
      </c>
      <c r="K40" s="66" t="s">
        <v>75</v>
      </c>
      <c r="L40" s="66"/>
      <c r="M40" s="71"/>
      <c r="N40" s="71"/>
      <c r="O40" s="66" t="s">
        <v>1368</v>
      </c>
      <c r="P40" s="60"/>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t="s">
        <v>1369</v>
      </c>
      <c r="BB40" s="62" t="s">
        <v>1370</v>
      </c>
      <c r="BC40" s="71"/>
      <c r="BD40" s="75"/>
      <c r="BE40" s="75"/>
      <c r="BF40" s="75"/>
      <c r="BG40" s="71"/>
      <c r="BH40" s="71"/>
      <c r="BI40" s="70"/>
      <c r="BJ40" s="162"/>
      <c r="BK40" s="71"/>
      <c r="BL40" s="71"/>
      <c r="BM40" s="75"/>
      <c r="BN40" s="75"/>
      <c r="BO40" s="71"/>
      <c r="BP40" s="71"/>
      <c r="BQ40" s="75"/>
      <c r="BR40" s="75"/>
      <c r="BS40" s="71"/>
      <c r="BT40" s="71"/>
      <c r="BU40" s="75"/>
      <c r="BV40" s="75"/>
      <c r="BW40" s="71"/>
      <c r="BX40" s="71"/>
      <c r="BY40" s="76"/>
      <c r="BZ40" s="76"/>
      <c r="CA40" s="71"/>
      <c r="CB40" s="71"/>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row>
    <row r="41" spans="1:124" s="10" customFormat="1" ht="135" x14ac:dyDescent="0.2">
      <c r="A41" s="115" t="s">
        <v>1371</v>
      </c>
      <c r="B41" s="67" t="s">
        <v>1272</v>
      </c>
      <c r="C41" s="66" t="s">
        <v>1260</v>
      </c>
      <c r="D41" s="67" t="s">
        <v>1372</v>
      </c>
      <c r="E41" s="132"/>
      <c r="F41" s="66"/>
      <c r="G41" s="69" t="s">
        <v>113</v>
      </c>
      <c r="H41" s="66"/>
      <c r="I41" s="66" t="s">
        <v>1084</v>
      </c>
      <c r="J41" s="66"/>
      <c r="K41" s="66" t="s">
        <v>1085</v>
      </c>
      <c r="L41" s="66"/>
      <c r="M41" s="71"/>
      <c r="N41" s="71"/>
      <c r="O41" s="103"/>
      <c r="P41" s="104"/>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98" t="s">
        <v>1373</v>
      </c>
      <c r="BB41" s="71"/>
      <c r="BC41" s="71"/>
      <c r="BD41" s="75"/>
      <c r="BE41" s="75"/>
      <c r="BF41" s="75"/>
      <c r="BG41" s="71"/>
      <c r="BH41" s="71"/>
      <c r="BI41" s="75"/>
      <c r="BJ41" s="75"/>
      <c r="BK41" s="71"/>
      <c r="BL41" s="71"/>
      <c r="BM41" s="75"/>
      <c r="BN41" s="75"/>
      <c r="BO41" s="71"/>
      <c r="BP41" s="71"/>
      <c r="BQ41" s="75"/>
      <c r="BR41" s="75"/>
      <c r="BS41" s="71"/>
      <c r="BT41" s="71"/>
      <c r="BU41" s="75"/>
      <c r="BV41" s="75"/>
      <c r="BW41" s="71"/>
      <c r="BX41" s="71"/>
      <c r="BY41" s="76"/>
      <c r="BZ41" s="76"/>
      <c r="CA41" s="71"/>
      <c r="CB41" s="71"/>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row>
    <row r="42" spans="1:124" s="10" customFormat="1" ht="300" x14ac:dyDescent="0.2">
      <c r="A42" s="115" t="s">
        <v>1385</v>
      </c>
      <c r="B42" s="157" t="s">
        <v>1386</v>
      </c>
      <c r="C42" s="66" t="s">
        <v>1387</v>
      </c>
      <c r="D42" s="67" t="s">
        <v>1069</v>
      </c>
      <c r="E42" s="132"/>
      <c r="F42" s="66"/>
      <c r="G42" s="69" t="s">
        <v>113</v>
      </c>
      <c r="H42" s="66"/>
      <c r="I42" s="66" t="s">
        <v>95</v>
      </c>
      <c r="J42" s="66" t="s">
        <v>96</v>
      </c>
      <c r="K42" s="66" t="s">
        <v>75</v>
      </c>
      <c r="L42" s="66" t="s">
        <v>1388</v>
      </c>
      <c r="M42" s="71"/>
      <c r="N42" s="71"/>
      <c r="O42" s="77" t="s">
        <v>1389</v>
      </c>
      <c r="P42" s="10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74" t="s">
        <v>1390</v>
      </c>
      <c r="BB42" s="71"/>
      <c r="BC42" s="71"/>
      <c r="BD42" s="75"/>
      <c r="BE42" s="75"/>
      <c r="BF42" s="75"/>
      <c r="BG42" s="71"/>
      <c r="BH42" s="71"/>
      <c r="BI42" s="75"/>
      <c r="BJ42" s="75"/>
      <c r="BK42" s="71"/>
      <c r="BL42" s="71"/>
      <c r="BM42" s="75"/>
      <c r="BN42" s="75"/>
      <c r="BO42" s="71"/>
      <c r="BP42" s="71"/>
      <c r="BQ42" s="75"/>
      <c r="BR42" s="75"/>
      <c r="BS42" s="71"/>
      <c r="BT42" s="71"/>
      <c r="BU42" s="75"/>
      <c r="BV42" s="75"/>
      <c r="BW42" s="71"/>
      <c r="BX42" s="71"/>
      <c r="BY42" s="76"/>
      <c r="BZ42" s="76"/>
      <c r="CA42" s="71"/>
      <c r="CB42" s="71"/>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row>
    <row r="43" spans="1:124" s="10" customFormat="1" ht="150" x14ac:dyDescent="0.2">
      <c r="A43" s="115" t="s">
        <v>1391</v>
      </c>
      <c r="B43" s="67" t="s">
        <v>1392</v>
      </c>
      <c r="C43" s="66" t="s">
        <v>228</v>
      </c>
      <c r="D43" s="67" t="s">
        <v>124</v>
      </c>
      <c r="E43" s="68" t="s">
        <v>1393</v>
      </c>
      <c r="F43" s="66" t="s">
        <v>229</v>
      </c>
      <c r="G43" s="69" t="s">
        <v>113</v>
      </c>
      <c r="H43" s="66"/>
      <c r="I43" s="66" t="s">
        <v>495</v>
      </c>
      <c r="J43" s="66"/>
      <c r="K43" s="66" t="s">
        <v>177</v>
      </c>
      <c r="L43" s="66"/>
      <c r="M43" s="71"/>
      <c r="N43" s="71"/>
      <c r="O43" s="98"/>
      <c r="P43" s="133"/>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t="s">
        <v>1394</v>
      </c>
      <c r="BB43" s="71"/>
      <c r="BC43" s="116" t="s">
        <v>647</v>
      </c>
      <c r="BD43" s="178" t="s">
        <v>1395</v>
      </c>
      <c r="BE43" s="75"/>
      <c r="BF43" s="75"/>
      <c r="BG43" s="71"/>
      <c r="BH43" s="71"/>
      <c r="BI43" s="75"/>
      <c r="BJ43" s="75"/>
      <c r="BK43" s="71"/>
      <c r="BL43" s="71"/>
      <c r="BM43" s="75"/>
      <c r="BN43" s="75"/>
      <c r="BO43" s="71"/>
      <c r="BP43" s="71"/>
      <c r="BQ43" s="75"/>
      <c r="BR43" s="75"/>
      <c r="BS43" s="71"/>
      <c r="BT43" s="71"/>
      <c r="BU43" s="75"/>
      <c r="BV43" s="75"/>
      <c r="BW43" s="71"/>
      <c r="BX43" s="71"/>
      <c r="BY43" s="76"/>
      <c r="BZ43" s="76"/>
      <c r="CA43" s="71"/>
      <c r="CB43" s="71"/>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row>
    <row r="44" spans="1:124" s="10" customFormat="1" ht="150" x14ac:dyDescent="0.2">
      <c r="A44" s="115" t="s">
        <v>1329</v>
      </c>
      <c r="B44" s="67" t="s">
        <v>1396</v>
      </c>
      <c r="C44" s="66" t="s">
        <v>1397</v>
      </c>
      <c r="D44" s="67" t="s">
        <v>1398</v>
      </c>
      <c r="E44" s="68" t="s">
        <v>1399</v>
      </c>
      <c r="F44" s="66" t="s">
        <v>1400</v>
      </c>
      <c r="G44" s="69" t="s">
        <v>113</v>
      </c>
      <c r="H44" s="66"/>
      <c r="I44" s="66" t="s">
        <v>1401</v>
      </c>
      <c r="J44" s="66"/>
      <c r="K44" s="66" t="s">
        <v>177</v>
      </c>
      <c r="L44" s="66"/>
      <c r="M44" s="71"/>
      <c r="N44" s="71"/>
      <c r="O44" s="98"/>
      <c r="P44" s="133"/>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t="s">
        <v>1402</v>
      </c>
      <c r="BB44" s="71"/>
      <c r="BC44" s="71"/>
      <c r="BD44" s="75"/>
      <c r="BE44" s="75"/>
      <c r="BF44" s="75"/>
      <c r="BG44" s="71"/>
      <c r="BH44" s="71"/>
      <c r="BI44" s="75"/>
      <c r="BJ44" s="75"/>
      <c r="BK44" s="71"/>
      <c r="BL44" s="71"/>
      <c r="BM44" s="75"/>
      <c r="BN44" s="75"/>
      <c r="BO44" s="71"/>
      <c r="BP44" s="71"/>
      <c r="BQ44" s="75"/>
      <c r="BR44" s="75"/>
      <c r="BS44" s="71"/>
      <c r="BT44" s="71"/>
      <c r="BU44" s="75"/>
      <c r="BV44" s="75"/>
      <c r="BW44" s="71"/>
      <c r="BX44" s="71"/>
      <c r="BY44" s="76"/>
      <c r="BZ44" s="76"/>
      <c r="CA44" s="71"/>
      <c r="CB44" s="71"/>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row>
    <row r="45" spans="1:124" s="10" customFormat="1" ht="345" x14ac:dyDescent="0.2">
      <c r="A45" s="115" t="s">
        <v>1403</v>
      </c>
      <c r="B45" s="67" t="s">
        <v>1404</v>
      </c>
      <c r="C45" s="66" t="s">
        <v>1405</v>
      </c>
      <c r="D45" s="67" t="s">
        <v>1406</v>
      </c>
      <c r="E45" s="68" t="s">
        <v>1372</v>
      </c>
      <c r="F45" s="66" t="s">
        <v>1407</v>
      </c>
      <c r="G45" s="69" t="s">
        <v>113</v>
      </c>
      <c r="H45" s="66"/>
      <c r="I45" s="66" t="s">
        <v>1084</v>
      </c>
      <c r="J45" s="66"/>
      <c r="K45" s="66" t="s">
        <v>1085</v>
      </c>
      <c r="L45" s="167" t="s">
        <v>1408</v>
      </c>
      <c r="M45" s="71"/>
      <c r="N45" s="71"/>
      <c r="O45" s="66" t="s">
        <v>1409</v>
      </c>
      <c r="P45" s="104"/>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82" t="s">
        <v>1410</v>
      </c>
      <c r="BB45" s="83" t="s">
        <v>1411</v>
      </c>
      <c r="BC45" s="82" t="s">
        <v>1412</v>
      </c>
      <c r="BD45" s="83" t="s">
        <v>1413</v>
      </c>
      <c r="BE45" s="82" t="s">
        <v>1414</v>
      </c>
      <c r="BF45" s="83" t="s">
        <v>1415</v>
      </c>
      <c r="BG45" s="82" t="s">
        <v>1416</v>
      </c>
      <c r="BH45" s="83" t="s">
        <v>1417</v>
      </c>
      <c r="BI45" s="82" t="s">
        <v>1416</v>
      </c>
      <c r="BJ45" s="83" t="s">
        <v>1418</v>
      </c>
      <c r="BK45" s="82" t="s">
        <v>1416</v>
      </c>
      <c r="BL45" s="83" t="s">
        <v>1419</v>
      </c>
      <c r="BM45" s="82" t="s">
        <v>1420</v>
      </c>
      <c r="BN45" s="83" t="s">
        <v>1421</v>
      </c>
      <c r="BO45" s="82" t="s">
        <v>1422</v>
      </c>
      <c r="BP45" s="83" t="s">
        <v>1423</v>
      </c>
      <c r="BQ45" s="61" t="s">
        <v>1424</v>
      </c>
      <c r="BR45" s="83" t="s">
        <v>1425</v>
      </c>
      <c r="BS45" s="98" t="s">
        <v>1426</v>
      </c>
      <c r="BT45" s="71"/>
      <c r="BU45" s="75"/>
      <c r="BV45" s="75"/>
      <c r="BW45" s="71"/>
      <c r="BX45" s="71"/>
      <c r="BY45" s="76"/>
      <c r="BZ45" s="76"/>
      <c r="CA45" s="71"/>
      <c r="CB45" s="71"/>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row>
    <row r="46" spans="1:124" s="10" customFormat="1" ht="255" x14ac:dyDescent="0.2">
      <c r="A46" s="115" t="s">
        <v>1427</v>
      </c>
      <c r="B46" s="157" t="s">
        <v>1428</v>
      </c>
      <c r="C46" s="66" t="s">
        <v>1429</v>
      </c>
      <c r="D46" s="67" t="s">
        <v>192</v>
      </c>
      <c r="E46" s="68" t="s">
        <v>193</v>
      </c>
      <c r="F46" s="66"/>
      <c r="G46" s="69" t="s">
        <v>113</v>
      </c>
      <c r="H46" s="66"/>
      <c r="I46" s="66" t="s">
        <v>196</v>
      </c>
      <c r="J46" s="66" t="s">
        <v>197</v>
      </c>
      <c r="K46" s="66" t="s">
        <v>75</v>
      </c>
      <c r="L46" s="66" t="s">
        <v>1430</v>
      </c>
      <c r="M46" s="71"/>
      <c r="N46" s="71"/>
      <c r="O46" s="103"/>
      <c r="P46" s="104"/>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3"/>
      <c r="AU46" s="103"/>
      <c r="AV46" s="103"/>
      <c r="AW46" s="103"/>
      <c r="AX46" s="103"/>
      <c r="AY46" s="103"/>
      <c r="AZ46" s="103"/>
      <c r="BA46" s="98" t="s">
        <v>1431</v>
      </c>
      <c r="BB46" s="77"/>
      <c r="BC46" s="98" t="s">
        <v>1432</v>
      </c>
      <c r="BD46" s="137"/>
      <c r="BE46" s="98" t="s">
        <v>1433</v>
      </c>
      <c r="BF46" s="137"/>
      <c r="BG46" s="98" t="s">
        <v>1434</v>
      </c>
      <c r="BH46" s="71"/>
      <c r="BI46" s="75"/>
      <c r="BJ46" s="75"/>
      <c r="BK46" s="71"/>
      <c r="BL46" s="71"/>
      <c r="BM46" s="75"/>
      <c r="BN46" s="75"/>
      <c r="BO46" s="71"/>
      <c r="BP46" s="71"/>
      <c r="BQ46" s="75"/>
      <c r="BR46" s="75"/>
      <c r="BS46" s="71"/>
      <c r="BT46" s="71"/>
      <c r="BU46" s="75"/>
      <c r="BV46" s="75"/>
      <c r="BW46" s="71"/>
      <c r="BX46" s="71"/>
      <c r="BY46" s="76"/>
      <c r="BZ46" s="76"/>
      <c r="CA46" s="71"/>
      <c r="CB46" s="71"/>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row>
    <row r="47" spans="1:124" s="10" customFormat="1" ht="409" x14ac:dyDescent="0.2">
      <c r="A47" s="115" t="s">
        <v>1435</v>
      </c>
      <c r="B47" s="67" t="s">
        <v>1436</v>
      </c>
      <c r="C47" s="66" t="s">
        <v>1260</v>
      </c>
      <c r="D47" s="67" t="s">
        <v>1437</v>
      </c>
      <c r="E47" s="132"/>
      <c r="F47" s="66"/>
      <c r="G47" s="69" t="s">
        <v>113</v>
      </c>
      <c r="H47" s="66"/>
      <c r="I47" s="66" t="s">
        <v>1438</v>
      </c>
      <c r="J47" s="66"/>
      <c r="K47" s="66" t="s">
        <v>519</v>
      </c>
      <c r="L47" s="66"/>
      <c r="M47" s="71"/>
      <c r="N47" s="71"/>
      <c r="O47" s="59" t="s">
        <v>1439</v>
      </c>
      <c r="P47" s="133"/>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t="s">
        <v>1440</v>
      </c>
      <c r="BB47" s="71"/>
      <c r="BC47" s="71"/>
      <c r="BD47" s="75"/>
      <c r="BE47" s="75"/>
      <c r="BF47" s="75"/>
      <c r="BG47" s="71"/>
      <c r="BH47" s="71"/>
      <c r="BI47" s="75"/>
      <c r="BJ47" s="75"/>
      <c r="BK47" s="71"/>
      <c r="BL47" s="71"/>
      <c r="BM47" s="75"/>
      <c r="BN47" s="75"/>
      <c r="BO47" s="71"/>
      <c r="BP47" s="71"/>
      <c r="BQ47" s="75"/>
      <c r="BR47" s="75"/>
      <c r="BS47" s="71"/>
      <c r="BT47" s="71"/>
      <c r="BU47" s="75"/>
      <c r="BV47" s="75"/>
      <c r="BW47" s="71"/>
      <c r="BX47" s="71"/>
      <c r="BY47" s="76"/>
      <c r="BZ47" s="76"/>
      <c r="CA47" s="71"/>
      <c r="CB47" s="71"/>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row>
    <row r="48" spans="1:124" s="10" customFormat="1" ht="409" x14ac:dyDescent="0.2">
      <c r="A48" s="115" t="s">
        <v>1081</v>
      </c>
      <c r="B48" s="67" t="s">
        <v>1441</v>
      </c>
      <c r="C48" s="66" t="s">
        <v>1442</v>
      </c>
      <c r="D48" s="67" t="s">
        <v>1443</v>
      </c>
      <c r="E48" s="68" t="s">
        <v>1444</v>
      </c>
      <c r="F48" s="71"/>
      <c r="G48" s="69" t="s">
        <v>113</v>
      </c>
      <c r="H48" s="66"/>
      <c r="I48" s="66" t="s">
        <v>1445</v>
      </c>
      <c r="J48" s="66"/>
      <c r="K48" s="66" t="s">
        <v>1039</v>
      </c>
      <c r="L48" s="66"/>
      <c r="M48" s="71"/>
      <c r="N48" s="71"/>
      <c r="O48" s="73"/>
      <c r="P48" s="60"/>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t="s">
        <v>1446</v>
      </c>
      <c r="BB48" s="62" t="s">
        <v>1447</v>
      </c>
      <c r="BC48" s="61" t="s">
        <v>1448</v>
      </c>
      <c r="BD48" s="62" t="s">
        <v>1449</v>
      </c>
      <c r="BE48" s="61" t="s">
        <v>1450</v>
      </c>
      <c r="BF48" s="62" t="s">
        <v>1451</v>
      </c>
      <c r="BG48" s="61" t="s">
        <v>1452</v>
      </c>
      <c r="BH48" s="62" t="s">
        <v>1453</v>
      </c>
      <c r="BI48" s="61" t="s">
        <v>1454</v>
      </c>
      <c r="BJ48" s="62" t="s">
        <v>1455</v>
      </c>
      <c r="BK48" s="138" t="s">
        <v>1456</v>
      </c>
      <c r="BL48" s="149" t="s">
        <v>87</v>
      </c>
      <c r="BM48" s="75"/>
      <c r="BN48" s="75"/>
      <c r="BO48" s="71"/>
      <c r="BP48" s="71"/>
      <c r="BQ48" s="75"/>
      <c r="BR48" s="75"/>
      <c r="BS48" s="71"/>
      <c r="BT48" s="71"/>
      <c r="BU48" s="75"/>
      <c r="BV48" s="75"/>
      <c r="BW48" s="71"/>
      <c r="BX48" s="71"/>
      <c r="BY48" s="76"/>
      <c r="BZ48" s="76"/>
      <c r="CA48" s="71"/>
      <c r="CB48" s="71"/>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row>
    <row r="49" spans="1:124" s="10" customFormat="1" ht="409" x14ac:dyDescent="0.2">
      <c r="A49" s="112" t="s">
        <v>1457</v>
      </c>
      <c r="B49" s="179" t="s">
        <v>1458</v>
      </c>
      <c r="C49" s="77" t="s">
        <v>194</v>
      </c>
      <c r="D49" s="108" t="s">
        <v>193</v>
      </c>
      <c r="E49" s="180"/>
      <c r="F49" s="77" t="s">
        <v>1459</v>
      </c>
      <c r="G49" s="69" t="s">
        <v>113</v>
      </c>
      <c r="H49" s="77"/>
      <c r="I49" s="77" t="s">
        <v>196</v>
      </c>
      <c r="J49" s="77" t="s">
        <v>197</v>
      </c>
      <c r="K49" s="77" t="s">
        <v>75</v>
      </c>
      <c r="L49" s="77" t="s">
        <v>1460</v>
      </c>
      <c r="M49" s="111" t="s">
        <v>117</v>
      </c>
      <c r="N49" s="111"/>
      <c r="O49" s="77" t="s">
        <v>1461</v>
      </c>
      <c r="P49" s="181"/>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38" t="s">
        <v>1462</v>
      </c>
      <c r="BB49" s="117" t="s">
        <v>1463</v>
      </c>
      <c r="BC49" s="138" t="s">
        <v>1464</v>
      </c>
      <c r="BD49" s="138" t="s">
        <v>1465</v>
      </c>
      <c r="BE49" s="138" t="s">
        <v>1466</v>
      </c>
      <c r="BF49" s="138" t="s">
        <v>1467</v>
      </c>
      <c r="BG49" s="138" t="s">
        <v>1468</v>
      </c>
      <c r="BH49" s="138" t="s">
        <v>1469</v>
      </c>
      <c r="BI49" s="138" t="s">
        <v>1470</v>
      </c>
      <c r="BJ49" s="117" t="s">
        <v>1471</v>
      </c>
      <c r="BK49" s="138" t="s">
        <v>1472</v>
      </c>
      <c r="BL49" s="138" t="s">
        <v>1473</v>
      </c>
      <c r="BM49" s="138" t="s">
        <v>1474</v>
      </c>
      <c r="BN49" s="117" t="s">
        <v>1475</v>
      </c>
      <c r="BO49" s="138" t="s">
        <v>1476</v>
      </c>
      <c r="BP49" s="138" t="s">
        <v>1477</v>
      </c>
      <c r="BQ49" s="138" t="s">
        <v>1478</v>
      </c>
      <c r="BR49" s="117" t="s">
        <v>1479</v>
      </c>
      <c r="BS49" s="138" t="s">
        <v>1480</v>
      </c>
      <c r="BT49" s="117" t="s">
        <v>87</v>
      </c>
      <c r="BU49" s="138" t="s">
        <v>1481</v>
      </c>
      <c r="BV49" s="117" t="s">
        <v>1482</v>
      </c>
      <c r="BW49" s="138" t="s">
        <v>1483</v>
      </c>
      <c r="BX49" s="117" t="s">
        <v>1484</v>
      </c>
      <c r="BY49" s="182" t="s">
        <v>1485</v>
      </c>
      <c r="BZ49" s="183" t="s">
        <v>1486</v>
      </c>
      <c r="CA49" s="138" t="s">
        <v>1487</v>
      </c>
      <c r="CB49" s="138" t="s">
        <v>1488</v>
      </c>
      <c r="CC49" s="142" t="s">
        <v>1489</v>
      </c>
      <c r="CD49" s="142" t="s">
        <v>1490</v>
      </c>
      <c r="CE49" s="142"/>
      <c r="CF49" s="142"/>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row>
    <row r="50" spans="1:124" s="10" customFormat="1" ht="285" x14ac:dyDescent="0.2">
      <c r="A50" s="115" t="s">
        <v>1491</v>
      </c>
      <c r="B50" s="67" t="s">
        <v>1492</v>
      </c>
      <c r="C50" s="66" t="s">
        <v>1493</v>
      </c>
      <c r="D50" s="67" t="s">
        <v>1494</v>
      </c>
      <c r="E50" s="132"/>
      <c r="F50" s="66"/>
      <c r="G50" s="69" t="s">
        <v>113</v>
      </c>
      <c r="H50" s="66"/>
      <c r="I50" s="66" t="s">
        <v>1495</v>
      </c>
      <c r="J50" s="66"/>
      <c r="K50" s="66" t="s">
        <v>1085</v>
      </c>
      <c r="L50" s="66"/>
      <c r="M50" s="71"/>
      <c r="N50" s="71"/>
      <c r="O50" s="66" t="s">
        <v>1496</v>
      </c>
      <c r="P50" s="104"/>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98" t="s">
        <v>1497</v>
      </c>
      <c r="BB50" s="71"/>
      <c r="BC50" s="98" t="s">
        <v>647</v>
      </c>
      <c r="BD50" s="118" t="s">
        <v>1498</v>
      </c>
      <c r="BE50" s="98" t="s">
        <v>1499</v>
      </c>
      <c r="BF50" s="137"/>
      <c r="BG50" s="98" t="s">
        <v>1500</v>
      </c>
      <c r="BH50" s="77"/>
      <c r="BI50" s="98" t="s">
        <v>1501</v>
      </c>
      <c r="BJ50" s="75"/>
      <c r="BK50" s="71"/>
      <c r="BL50" s="71"/>
      <c r="BM50" s="75"/>
      <c r="BN50" s="75"/>
      <c r="BO50" s="71"/>
      <c r="BP50" s="71"/>
      <c r="BQ50" s="75"/>
      <c r="BR50" s="75"/>
      <c r="BS50" s="71"/>
      <c r="BT50" s="71"/>
      <c r="BU50" s="75"/>
      <c r="BV50" s="75"/>
      <c r="BW50" s="71"/>
      <c r="BX50" s="71"/>
      <c r="BY50" s="76"/>
      <c r="BZ50" s="76"/>
      <c r="CA50" s="71"/>
      <c r="CB50" s="71"/>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row>
    <row r="51" spans="1:124" s="10" customFormat="1" ht="165" x14ac:dyDescent="0.2">
      <c r="A51" s="115" t="s">
        <v>1502</v>
      </c>
      <c r="B51" s="67" t="s">
        <v>1503</v>
      </c>
      <c r="C51" s="66" t="s">
        <v>1504</v>
      </c>
      <c r="D51" s="67" t="s">
        <v>1505</v>
      </c>
      <c r="E51" s="132"/>
      <c r="F51" s="66"/>
      <c r="G51" s="69" t="s">
        <v>113</v>
      </c>
      <c r="H51" s="66"/>
      <c r="I51" s="66" t="s">
        <v>232</v>
      </c>
      <c r="J51" s="66"/>
      <c r="K51" s="66" t="s">
        <v>177</v>
      </c>
      <c r="L51" s="66"/>
      <c r="M51" s="71"/>
      <c r="N51" s="71"/>
      <c r="O51" s="82"/>
      <c r="P51" s="60"/>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t="s">
        <v>1506</v>
      </c>
      <c r="BB51" s="83" t="s">
        <v>1507</v>
      </c>
      <c r="BC51" s="82" t="s">
        <v>1508</v>
      </c>
      <c r="BD51" s="83" t="s">
        <v>721</v>
      </c>
      <c r="BE51" s="116" t="s">
        <v>1509</v>
      </c>
      <c r="BF51" s="178" t="s">
        <v>1510</v>
      </c>
      <c r="BG51" s="71"/>
      <c r="BH51" s="71"/>
      <c r="BI51" s="75"/>
      <c r="BJ51" s="75"/>
      <c r="BK51" s="71"/>
      <c r="BL51" s="71"/>
      <c r="BM51" s="75"/>
      <c r="BN51" s="75"/>
      <c r="BO51" s="71"/>
      <c r="BP51" s="71"/>
      <c r="BQ51" s="75"/>
      <c r="BR51" s="75"/>
      <c r="BS51" s="71"/>
      <c r="BT51" s="71"/>
      <c r="BU51" s="75"/>
      <c r="BV51" s="75"/>
      <c r="BW51" s="71"/>
      <c r="BX51" s="71"/>
      <c r="BY51" s="76"/>
      <c r="BZ51" s="76"/>
      <c r="CA51" s="71"/>
      <c r="CB51" s="71"/>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row>
    <row r="52" spans="1:124" s="10" customFormat="1" ht="409" x14ac:dyDescent="0.2">
      <c r="A52" s="115" t="s">
        <v>1511</v>
      </c>
      <c r="B52" s="67" t="s">
        <v>1512</v>
      </c>
      <c r="C52" s="66" t="s">
        <v>400</v>
      </c>
      <c r="D52" s="67" t="s">
        <v>1320</v>
      </c>
      <c r="E52" s="68" t="s">
        <v>230</v>
      </c>
      <c r="F52" s="66" t="s">
        <v>1513</v>
      </c>
      <c r="G52" s="69" t="s">
        <v>113</v>
      </c>
      <c r="H52" s="66"/>
      <c r="I52" s="66" t="s">
        <v>232</v>
      </c>
      <c r="J52" s="66"/>
      <c r="K52" s="66" t="s">
        <v>177</v>
      </c>
      <c r="L52" s="66"/>
      <c r="M52" s="71"/>
      <c r="N52" s="71"/>
      <c r="O52" s="59" t="s">
        <v>1514</v>
      </c>
      <c r="P52" s="133"/>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t="s">
        <v>1515</v>
      </c>
      <c r="BB52" s="71"/>
      <c r="BC52" s="71"/>
      <c r="BD52" s="75"/>
      <c r="BE52" s="75"/>
      <c r="BF52" s="75"/>
      <c r="BG52" s="71"/>
      <c r="BH52" s="71"/>
      <c r="BI52" s="75"/>
      <c r="BJ52" s="75"/>
      <c r="BK52" s="71"/>
      <c r="BL52" s="71"/>
      <c r="BM52" s="75"/>
      <c r="BN52" s="75"/>
      <c r="BO52" s="71"/>
      <c r="BP52" s="71"/>
      <c r="BQ52" s="75"/>
      <c r="BR52" s="75"/>
      <c r="BS52" s="71"/>
      <c r="BT52" s="71"/>
      <c r="BU52" s="75"/>
      <c r="BV52" s="75"/>
      <c r="BW52" s="71"/>
      <c r="BX52" s="71"/>
      <c r="BY52" s="76"/>
      <c r="BZ52" s="76"/>
      <c r="CA52" s="71"/>
      <c r="CB52" s="71"/>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row>
    <row r="53" spans="1:124" s="10" customFormat="1" ht="135" x14ac:dyDescent="0.2">
      <c r="A53" s="115" t="s">
        <v>610</v>
      </c>
      <c r="B53" s="157" t="s">
        <v>1516</v>
      </c>
      <c r="C53" s="66" t="s">
        <v>1517</v>
      </c>
      <c r="D53" s="67" t="s">
        <v>1518</v>
      </c>
      <c r="E53" s="68" t="s">
        <v>1519</v>
      </c>
      <c r="F53" s="66"/>
      <c r="G53" s="69" t="s">
        <v>113</v>
      </c>
      <c r="H53" s="66"/>
      <c r="I53" s="66" t="s">
        <v>891</v>
      </c>
      <c r="J53" s="66" t="s">
        <v>128</v>
      </c>
      <c r="K53" s="66" t="s">
        <v>75</v>
      </c>
      <c r="L53" s="66"/>
      <c r="M53" s="71"/>
      <c r="N53" s="71"/>
      <c r="O53" s="136"/>
      <c r="P53" s="163"/>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19" t="s">
        <v>1520</v>
      </c>
      <c r="BB53" s="149" t="s">
        <v>1521</v>
      </c>
      <c r="BC53" s="119"/>
      <c r="BD53" s="150"/>
      <c r="BE53" s="150"/>
      <c r="BF53" s="75"/>
      <c r="BG53" s="71"/>
      <c r="BH53" s="71"/>
      <c r="BI53" s="75"/>
      <c r="BJ53" s="75"/>
      <c r="BK53" s="71"/>
      <c r="BL53" s="71"/>
      <c r="BM53" s="75"/>
      <c r="BN53" s="75"/>
      <c r="BO53" s="71"/>
      <c r="BP53" s="71"/>
      <c r="BQ53" s="75"/>
      <c r="BR53" s="75"/>
      <c r="BS53" s="71"/>
      <c r="BT53" s="71"/>
      <c r="BU53" s="75"/>
      <c r="BV53" s="75"/>
      <c r="BW53" s="71"/>
      <c r="BX53" s="71"/>
      <c r="BY53" s="76"/>
      <c r="BZ53" s="76"/>
      <c r="CA53" s="71"/>
      <c r="CB53" s="71"/>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row>
    <row r="54" spans="1:124" s="10" customFormat="1" ht="48" x14ac:dyDescent="0.2">
      <c r="A54" s="207" t="s">
        <v>1522</v>
      </c>
      <c r="B54" s="55" t="s">
        <v>1523</v>
      </c>
      <c r="C54" s="56" t="s">
        <v>1524</v>
      </c>
      <c r="D54" s="55" t="s">
        <v>1525</v>
      </c>
      <c r="E54" s="57"/>
      <c r="F54" s="56"/>
      <c r="G54" s="37">
        <v>2015</v>
      </c>
      <c r="H54" s="56"/>
      <c r="I54" s="56" t="s">
        <v>1526</v>
      </c>
      <c r="J54" s="56" t="s">
        <v>197</v>
      </c>
      <c r="K54" s="56" t="s">
        <v>75</v>
      </c>
      <c r="L54" s="56" t="s">
        <v>1379</v>
      </c>
      <c r="M54" s="58"/>
      <c r="N54" s="58"/>
      <c r="O54" s="103"/>
      <c r="P54" s="104"/>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t="s">
        <v>1527</v>
      </c>
      <c r="BB54" s="71"/>
      <c r="BC54" s="71"/>
      <c r="BD54" s="75"/>
      <c r="BE54" s="75"/>
      <c r="BF54" s="75"/>
      <c r="BG54" s="71"/>
      <c r="BH54" s="71"/>
      <c r="BI54" s="75"/>
      <c r="BJ54" s="75"/>
      <c r="BK54" s="71"/>
      <c r="BL54" s="71"/>
      <c r="BM54" s="75"/>
      <c r="BN54" s="75"/>
      <c r="BO54" s="71"/>
      <c r="BP54" s="71"/>
      <c r="BQ54" s="75"/>
      <c r="BR54" s="75"/>
      <c r="BS54" s="71"/>
      <c r="BT54" s="71"/>
      <c r="BU54" s="75"/>
      <c r="BV54" s="75"/>
      <c r="BW54" s="71"/>
      <c r="BX54" s="71"/>
      <c r="BY54" s="76"/>
      <c r="BZ54" s="76"/>
      <c r="CA54" s="71"/>
      <c r="CB54" s="71"/>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row>
    <row r="55" spans="1:124" s="10" customFormat="1" ht="135" x14ac:dyDescent="0.2">
      <c r="A55" s="115" t="s">
        <v>1528</v>
      </c>
      <c r="B55" s="67" t="s">
        <v>1529</v>
      </c>
      <c r="C55" s="66" t="s">
        <v>1530</v>
      </c>
      <c r="D55" s="67" t="s">
        <v>1531</v>
      </c>
      <c r="E55" s="132"/>
      <c r="F55" s="66"/>
      <c r="G55" s="69" t="s">
        <v>113</v>
      </c>
      <c r="H55" s="66"/>
      <c r="I55" s="66" t="s">
        <v>1532</v>
      </c>
      <c r="J55" s="66"/>
      <c r="K55" s="66" t="s">
        <v>309</v>
      </c>
      <c r="L55" s="66"/>
      <c r="M55" s="71"/>
      <c r="N55" s="71"/>
      <c r="O55" s="98"/>
      <c r="P55" s="133"/>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t="s">
        <v>1533</v>
      </c>
      <c r="BB55" s="71"/>
      <c r="BC55" s="82" t="s">
        <v>647</v>
      </c>
      <c r="BD55" s="83" t="s">
        <v>1534</v>
      </c>
      <c r="BE55" s="75"/>
      <c r="BF55" s="75"/>
      <c r="BG55" s="71"/>
      <c r="BH55" s="71"/>
      <c r="BI55" s="75"/>
      <c r="BJ55" s="75"/>
      <c r="BK55" s="71"/>
      <c r="BL55" s="71"/>
      <c r="BM55" s="75"/>
      <c r="BN55" s="75"/>
      <c r="BO55" s="71"/>
      <c r="BP55" s="71"/>
      <c r="BQ55" s="75"/>
      <c r="BR55" s="75"/>
      <c r="BS55" s="71"/>
      <c r="BT55" s="71"/>
      <c r="BU55" s="75"/>
      <c r="BV55" s="75"/>
      <c r="BW55" s="71"/>
      <c r="BX55" s="71"/>
      <c r="BY55" s="76"/>
      <c r="BZ55" s="76"/>
      <c r="CA55" s="71"/>
      <c r="CB55" s="71"/>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row>
    <row r="56" spans="1:124" s="10" customFormat="1" ht="210" x14ac:dyDescent="0.2">
      <c r="A56" s="209" t="s">
        <v>361</v>
      </c>
      <c r="B56" s="140" t="s">
        <v>1535</v>
      </c>
      <c r="C56" s="139" t="s">
        <v>1536</v>
      </c>
      <c r="D56" s="140" t="s">
        <v>1042</v>
      </c>
      <c r="E56" s="141" t="s">
        <v>1537</v>
      </c>
      <c r="F56" s="139" t="s">
        <v>1538</v>
      </c>
      <c r="G56" s="69" t="s">
        <v>113</v>
      </c>
      <c r="H56" s="139"/>
      <c r="I56" s="139" t="s">
        <v>1539</v>
      </c>
      <c r="J56" s="139"/>
      <c r="K56" s="139" t="s">
        <v>1540</v>
      </c>
      <c r="L56" s="139" t="s">
        <v>1541</v>
      </c>
      <c r="M56" s="63"/>
      <c r="N56" s="63"/>
      <c r="O56" s="98"/>
      <c r="P56" s="133"/>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t="s">
        <v>1542</v>
      </c>
      <c r="BB56" s="71"/>
      <c r="BC56" s="71"/>
      <c r="BD56" s="75"/>
      <c r="BE56" s="75"/>
      <c r="BF56" s="75"/>
      <c r="BG56" s="110" t="s">
        <v>1542</v>
      </c>
      <c r="BH56" s="71"/>
      <c r="BI56" s="75"/>
      <c r="BJ56" s="75"/>
      <c r="BK56" s="71"/>
      <c r="BL56" s="71"/>
      <c r="BM56" s="75"/>
      <c r="BN56" s="75"/>
      <c r="BO56" s="71"/>
      <c r="BP56" s="71"/>
      <c r="BQ56" s="75"/>
      <c r="BR56" s="75"/>
      <c r="BS56" s="71"/>
      <c r="BT56" s="71"/>
      <c r="BU56" s="75"/>
      <c r="BV56" s="75"/>
      <c r="BW56" s="71"/>
      <c r="BX56" s="71"/>
      <c r="BY56" s="76"/>
      <c r="BZ56" s="76"/>
      <c r="CA56" s="71"/>
      <c r="CB56" s="71"/>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row>
    <row r="57" spans="1:124" s="10" customFormat="1" ht="80" x14ac:dyDescent="0.2">
      <c r="A57" s="115" t="s">
        <v>1543</v>
      </c>
      <c r="B57" s="184" t="s">
        <v>1544</v>
      </c>
      <c r="C57" s="114" t="s">
        <v>431</v>
      </c>
      <c r="D57" s="67" t="s">
        <v>1545</v>
      </c>
      <c r="E57" s="68"/>
      <c r="F57" s="114"/>
      <c r="G57" s="69" t="s">
        <v>113</v>
      </c>
      <c r="H57" s="114"/>
      <c r="I57" s="66" t="s">
        <v>1546</v>
      </c>
      <c r="J57" s="66" t="s">
        <v>1547</v>
      </c>
      <c r="K57" s="66" t="s">
        <v>75</v>
      </c>
      <c r="L57" s="66" t="s">
        <v>252</v>
      </c>
      <c r="M57" s="71"/>
      <c r="N57" s="71"/>
      <c r="O57" s="174"/>
      <c r="P57" s="173"/>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85" t="s">
        <v>1390</v>
      </c>
      <c r="BB57" s="71"/>
      <c r="BC57" s="71"/>
      <c r="BD57" s="75"/>
      <c r="BE57" s="75"/>
      <c r="BF57" s="75"/>
      <c r="BG57" s="71"/>
      <c r="BH57" s="71"/>
      <c r="BI57" s="75"/>
      <c r="BJ57" s="75"/>
      <c r="BK57" s="71"/>
      <c r="BL57" s="71"/>
      <c r="BM57" s="75"/>
      <c r="BN57" s="75"/>
      <c r="BO57" s="71"/>
      <c r="BP57" s="71"/>
      <c r="BQ57" s="75"/>
      <c r="BR57" s="75"/>
      <c r="BS57" s="71"/>
      <c r="BT57" s="71"/>
      <c r="BU57" s="75"/>
      <c r="BV57" s="75"/>
      <c r="BW57" s="71"/>
      <c r="BX57" s="71"/>
      <c r="BY57" s="76"/>
      <c r="BZ57" s="76"/>
      <c r="CA57" s="71"/>
      <c r="CB57" s="71"/>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row>
    <row r="58" spans="1:124" s="10" customFormat="1" ht="409" x14ac:dyDescent="0.2">
      <c r="A58" s="115" t="s">
        <v>1548</v>
      </c>
      <c r="B58" s="171" t="s">
        <v>1549</v>
      </c>
      <c r="C58" s="114" t="s">
        <v>1550</v>
      </c>
      <c r="D58" s="67"/>
      <c r="E58" s="68"/>
      <c r="F58" s="114" t="s">
        <v>1551</v>
      </c>
      <c r="G58" s="69" t="s">
        <v>113</v>
      </c>
      <c r="H58" s="114"/>
      <c r="I58" s="66" t="s">
        <v>196</v>
      </c>
      <c r="J58" s="66" t="s">
        <v>197</v>
      </c>
      <c r="K58" s="66" t="s">
        <v>75</v>
      </c>
      <c r="L58" s="66" t="s">
        <v>252</v>
      </c>
      <c r="M58" s="71"/>
      <c r="N58" s="71"/>
      <c r="O58" s="136"/>
      <c r="P58" s="163"/>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t="s">
        <v>1552</v>
      </c>
      <c r="BB58" s="119" t="s">
        <v>1553</v>
      </c>
      <c r="BC58" s="119" t="s">
        <v>1554</v>
      </c>
      <c r="BD58" s="85" t="s">
        <v>1555</v>
      </c>
      <c r="BE58" s="150"/>
      <c r="BF58" s="150"/>
      <c r="BG58" s="119"/>
      <c r="BH58" s="71"/>
      <c r="BI58" s="75"/>
      <c r="BJ58" s="75"/>
      <c r="BK58" s="71"/>
      <c r="BL58" s="71"/>
      <c r="BM58" s="75"/>
      <c r="BN58" s="75"/>
      <c r="BO58" s="71"/>
      <c r="BP58" s="71"/>
      <c r="BQ58" s="75"/>
      <c r="BR58" s="75"/>
      <c r="BS58" s="71"/>
      <c r="BT58" s="71"/>
      <c r="BU58" s="75"/>
      <c r="BV58" s="75"/>
      <c r="BW58" s="71"/>
      <c r="BX58" s="71"/>
      <c r="BY58" s="76"/>
      <c r="BZ58" s="76"/>
      <c r="CA58" s="71"/>
      <c r="CB58" s="71"/>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row>
    <row r="59" spans="1:124" s="10" customFormat="1" ht="240" x14ac:dyDescent="0.2">
      <c r="A59" s="115" t="s">
        <v>1556</v>
      </c>
      <c r="B59" s="157" t="s">
        <v>1557</v>
      </c>
      <c r="C59" s="66" t="s">
        <v>1558</v>
      </c>
      <c r="D59" s="67" t="s">
        <v>1337</v>
      </c>
      <c r="E59" s="68" t="s">
        <v>1338</v>
      </c>
      <c r="F59" s="66" t="s">
        <v>1559</v>
      </c>
      <c r="G59" s="69" t="s">
        <v>113</v>
      </c>
      <c r="H59" s="66" t="s">
        <v>642</v>
      </c>
      <c r="I59" s="66" t="s">
        <v>156</v>
      </c>
      <c r="J59" s="66" t="s">
        <v>68</v>
      </c>
      <c r="K59" s="66" t="s">
        <v>75</v>
      </c>
      <c r="L59" s="66"/>
      <c r="M59" s="71"/>
      <c r="N59" s="71"/>
      <c r="O59" s="66" t="s">
        <v>1560</v>
      </c>
      <c r="P59" s="163"/>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t="s">
        <v>1561</v>
      </c>
      <c r="BB59" s="119" t="s">
        <v>1562</v>
      </c>
      <c r="BC59" s="71"/>
      <c r="BD59" s="75"/>
      <c r="BE59" s="75"/>
      <c r="BF59" s="75"/>
      <c r="BG59" s="71"/>
      <c r="BH59" s="71"/>
      <c r="BI59" s="75"/>
      <c r="BJ59" s="75"/>
      <c r="BK59" s="71"/>
      <c r="BL59" s="71"/>
      <c r="BM59" s="75"/>
      <c r="BN59" s="75"/>
      <c r="BO59" s="71"/>
      <c r="BP59" s="71"/>
      <c r="BQ59" s="75"/>
      <c r="BR59" s="75"/>
      <c r="BS59" s="71"/>
      <c r="BT59" s="71"/>
      <c r="BU59" s="75"/>
      <c r="BV59" s="75"/>
      <c r="BW59" s="71"/>
      <c r="BX59" s="71"/>
      <c r="BY59" s="76"/>
      <c r="BZ59" s="76"/>
      <c r="CA59" s="71"/>
      <c r="CB59" s="71"/>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row>
    <row r="60" spans="1:124" s="10" customFormat="1" ht="409" x14ac:dyDescent="0.2">
      <c r="A60" s="208" t="s">
        <v>1592</v>
      </c>
      <c r="B60" s="121" t="s">
        <v>1593</v>
      </c>
      <c r="C60" s="122" t="s">
        <v>1594</v>
      </c>
      <c r="D60" s="121" t="s">
        <v>1595</v>
      </c>
      <c r="E60" s="120" t="s">
        <v>1596</v>
      </c>
      <c r="F60" s="125"/>
      <c r="G60" s="124">
        <v>2015</v>
      </c>
      <c r="H60" s="122"/>
      <c r="I60" s="122" t="s">
        <v>425</v>
      </c>
      <c r="J60" s="122" t="s">
        <v>426</v>
      </c>
      <c r="K60" s="122" t="s">
        <v>75</v>
      </c>
      <c r="L60" s="122"/>
      <c r="M60" s="125"/>
      <c r="N60" s="125"/>
      <c r="O60" s="61"/>
      <c r="P60" s="60"/>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t="s">
        <v>1597</v>
      </c>
      <c r="BB60" s="62" t="s">
        <v>1598</v>
      </c>
      <c r="BC60" s="61"/>
      <c r="BD60" s="61"/>
      <c r="BE60" s="61" t="s">
        <v>1599</v>
      </c>
      <c r="BF60" s="62" t="s">
        <v>1600</v>
      </c>
      <c r="BG60" s="61" t="s">
        <v>1601</v>
      </c>
      <c r="BH60" s="62" t="s">
        <v>1602</v>
      </c>
      <c r="BI60" s="98" t="s">
        <v>1603</v>
      </c>
      <c r="BJ60" s="98"/>
      <c r="BK60" s="98" t="s">
        <v>1604</v>
      </c>
      <c r="BL60" s="98"/>
      <c r="BM60" s="98" t="s">
        <v>1605</v>
      </c>
      <c r="BN60" s="98"/>
      <c r="BO60" s="77" t="s">
        <v>1606</v>
      </c>
      <c r="BP60" s="159" t="s">
        <v>87</v>
      </c>
      <c r="BQ60" s="144"/>
      <c r="BR60" s="144"/>
      <c r="BS60" s="111"/>
      <c r="BT60" s="111"/>
      <c r="BU60" s="144"/>
      <c r="BV60" s="144"/>
      <c r="BW60" s="111"/>
      <c r="BX60" s="111"/>
      <c r="BY60" s="145"/>
      <c r="BZ60" s="145"/>
      <c r="CA60" s="111"/>
      <c r="CB60" s="111"/>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row>
    <row r="61" spans="1:124" s="10" customFormat="1" ht="150" x14ac:dyDescent="0.2">
      <c r="A61" s="115" t="s">
        <v>1607</v>
      </c>
      <c r="B61" s="67" t="s">
        <v>1608</v>
      </c>
      <c r="C61" s="66" t="s">
        <v>236</v>
      </c>
      <c r="D61" s="67" t="s">
        <v>195</v>
      </c>
      <c r="E61" s="68" t="s">
        <v>1609</v>
      </c>
      <c r="F61" s="66" t="s">
        <v>231</v>
      </c>
      <c r="G61" s="69" t="s">
        <v>113</v>
      </c>
      <c r="H61" s="71"/>
      <c r="I61" s="66" t="s">
        <v>1610</v>
      </c>
      <c r="J61" s="66"/>
      <c r="K61" s="66" t="s">
        <v>1611</v>
      </c>
      <c r="L61" s="66"/>
      <c r="M61" s="71"/>
      <c r="N61" s="71"/>
      <c r="O61" s="98"/>
      <c r="P61" s="133"/>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t="s">
        <v>1612</v>
      </c>
      <c r="BB61" s="71"/>
      <c r="BC61" s="98" t="s">
        <v>1613</v>
      </c>
      <c r="BD61" s="70"/>
      <c r="BE61" s="186" t="s">
        <v>972</v>
      </c>
      <c r="BF61" s="187" t="s">
        <v>1614</v>
      </c>
      <c r="BG61" s="71"/>
      <c r="BH61" s="71"/>
      <c r="BI61" s="75"/>
      <c r="BJ61" s="75"/>
      <c r="BK61" s="71"/>
      <c r="BL61" s="71"/>
      <c r="BM61" s="75"/>
      <c r="BN61" s="75"/>
      <c r="BO61" s="71"/>
      <c r="BP61" s="71"/>
      <c r="BQ61" s="75"/>
      <c r="BR61" s="75"/>
      <c r="BS61" s="71"/>
      <c r="BT61" s="71"/>
      <c r="BU61" s="75"/>
      <c r="BV61" s="75"/>
      <c r="BW61" s="71"/>
      <c r="BX61" s="71"/>
      <c r="BY61" s="76"/>
      <c r="BZ61" s="76"/>
      <c r="CA61" s="71"/>
      <c r="CB61" s="71"/>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row>
    <row r="62" spans="1:124" s="10" customFormat="1" ht="270" x14ac:dyDescent="0.2">
      <c r="A62" s="115" t="s">
        <v>1615</v>
      </c>
      <c r="B62" s="67" t="s">
        <v>1616</v>
      </c>
      <c r="C62" s="66" t="s">
        <v>1617</v>
      </c>
      <c r="D62" s="67" t="s">
        <v>1618</v>
      </c>
      <c r="E62" s="132"/>
      <c r="F62" s="71"/>
      <c r="G62" s="69" t="s">
        <v>113</v>
      </c>
      <c r="H62" s="66"/>
      <c r="I62" s="66" t="s">
        <v>1438</v>
      </c>
      <c r="J62" s="66"/>
      <c r="K62" s="66" t="s">
        <v>519</v>
      </c>
      <c r="L62" s="66"/>
      <c r="M62" s="71"/>
      <c r="N62" s="71"/>
      <c r="O62" s="61"/>
      <c r="P62" s="60"/>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t="s">
        <v>1619</v>
      </c>
      <c r="BB62" s="83" t="s">
        <v>1620</v>
      </c>
      <c r="BC62" s="82" t="s">
        <v>1621</v>
      </c>
      <c r="BD62" s="83" t="s">
        <v>1622</v>
      </c>
      <c r="BE62" s="82" t="s">
        <v>1623</v>
      </c>
      <c r="BF62" s="83" t="s">
        <v>1624</v>
      </c>
      <c r="BG62" s="98" t="s">
        <v>1625</v>
      </c>
      <c r="BH62" s="71"/>
      <c r="BI62" s="75"/>
      <c r="BJ62" s="75"/>
      <c r="BK62" s="71"/>
      <c r="BL62" s="71"/>
      <c r="BM62" s="75"/>
      <c r="BN62" s="75"/>
      <c r="BO62" s="71"/>
      <c r="BP62" s="71"/>
      <c r="BQ62" s="75"/>
      <c r="BR62" s="75"/>
      <c r="BS62" s="71"/>
      <c r="BT62" s="71"/>
      <c r="BU62" s="75"/>
      <c r="BV62" s="75"/>
      <c r="BW62" s="71"/>
      <c r="BX62" s="71"/>
      <c r="BY62" s="76"/>
      <c r="BZ62" s="76"/>
      <c r="CA62" s="71"/>
      <c r="CB62" s="71"/>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row>
    <row r="63" spans="1:124" s="10" customFormat="1" ht="150" x14ac:dyDescent="0.2">
      <c r="A63" s="115" t="s">
        <v>1626</v>
      </c>
      <c r="B63" s="67" t="s">
        <v>1627</v>
      </c>
      <c r="C63" s="66" t="s">
        <v>1125</v>
      </c>
      <c r="D63" s="67" t="s">
        <v>1126</v>
      </c>
      <c r="E63" s="68" t="s">
        <v>1127</v>
      </c>
      <c r="F63" s="66" t="s">
        <v>1628</v>
      </c>
      <c r="G63" s="69" t="s">
        <v>113</v>
      </c>
      <c r="H63" s="66"/>
      <c r="I63" s="66" t="s">
        <v>1129</v>
      </c>
      <c r="J63" s="66"/>
      <c r="K63" s="66" t="s">
        <v>1085</v>
      </c>
      <c r="L63" s="66"/>
      <c r="M63" s="71"/>
      <c r="N63" s="71"/>
      <c r="O63" s="103"/>
      <c r="P63" s="104"/>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98" t="s">
        <v>1629</v>
      </c>
      <c r="BB63" s="71"/>
      <c r="BC63" s="71"/>
      <c r="BD63" s="75"/>
      <c r="BE63" s="75"/>
      <c r="BF63" s="75"/>
      <c r="BG63" s="71"/>
      <c r="BH63" s="71"/>
      <c r="BI63" s="75"/>
      <c r="BJ63" s="75"/>
      <c r="BK63" s="71"/>
      <c r="BL63" s="71"/>
      <c r="BM63" s="75"/>
      <c r="BN63" s="75"/>
      <c r="BO63" s="71"/>
      <c r="BP63" s="71"/>
      <c r="BQ63" s="75"/>
      <c r="BR63" s="75"/>
      <c r="BS63" s="71"/>
      <c r="BT63" s="71"/>
      <c r="BU63" s="75"/>
      <c r="BV63" s="75"/>
      <c r="BW63" s="71"/>
      <c r="BX63" s="71"/>
      <c r="BY63" s="76"/>
      <c r="BZ63" s="76"/>
      <c r="CA63" s="71"/>
      <c r="CB63" s="71"/>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row>
    <row r="64" spans="1:124" s="10" customFormat="1" ht="300" x14ac:dyDescent="0.2">
      <c r="A64" s="115" t="s">
        <v>1630</v>
      </c>
      <c r="B64" s="157" t="s">
        <v>1631</v>
      </c>
      <c r="C64" s="66" t="s">
        <v>811</v>
      </c>
      <c r="D64" s="67" t="s">
        <v>1632</v>
      </c>
      <c r="E64" s="132"/>
      <c r="F64" s="66" t="s">
        <v>1633</v>
      </c>
      <c r="G64" s="69" t="s">
        <v>113</v>
      </c>
      <c r="H64" s="66"/>
      <c r="I64" s="66" t="s">
        <v>1546</v>
      </c>
      <c r="J64" s="66" t="s">
        <v>1547</v>
      </c>
      <c r="K64" s="66" t="s">
        <v>75</v>
      </c>
      <c r="L64" s="66"/>
      <c r="M64" s="71"/>
      <c r="N64" s="71"/>
      <c r="O64" s="103"/>
      <c r="P64" s="104"/>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98" t="s">
        <v>1634</v>
      </c>
      <c r="BB64" s="77"/>
      <c r="BC64" s="98" t="s">
        <v>1635</v>
      </c>
      <c r="BD64" s="75"/>
      <c r="BE64" s="75"/>
      <c r="BF64" s="75"/>
      <c r="BG64" s="71"/>
      <c r="BH64" s="71"/>
      <c r="BI64" s="75"/>
      <c r="BJ64" s="75"/>
      <c r="BK64" s="71"/>
      <c r="BL64" s="71"/>
      <c r="BM64" s="75"/>
      <c r="BN64" s="75"/>
      <c r="BO64" s="71"/>
      <c r="BP64" s="71"/>
      <c r="BQ64" s="75"/>
      <c r="BR64" s="75"/>
      <c r="BS64" s="71"/>
      <c r="BT64" s="71"/>
      <c r="BU64" s="75"/>
      <c r="BV64" s="75"/>
      <c r="BW64" s="71"/>
      <c r="BX64" s="71"/>
      <c r="BY64" s="76"/>
      <c r="BZ64" s="76"/>
      <c r="CA64" s="71"/>
      <c r="CB64" s="71"/>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row>
    <row r="65" spans="1:124" s="10" customFormat="1" ht="315" x14ac:dyDescent="0.2">
      <c r="A65" s="115" t="s">
        <v>1636</v>
      </c>
      <c r="B65" s="67" t="s">
        <v>1637</v>
      </c>
      <c r="C65" s="66" t="s">
        <v>1638</v>
      </c>
      <c r="D65" s="67" t="s">
        <v>1639</v>
      </c>
      <c r="E65" s="68" t="s">
        <v>1639</v>
      </c>
      <c r="F65" s="66" t="s">
        <v>1640</v>
      </c>
      <c r="G65" s="69" t="s">
        <v>113</v>
      </c>
      <c r="H65" s="66"/>
      <c r="I65" s="66" t="s">
        <v>1641</v>
      </c>
      <c r="J65" s="66"/>
      <c r="K65" s="66" t="s">
        <v>1642</v>
      </c>
      <c r="L65" s="66"/>
      <c r="M65" s="71"/>
      <c r="N65" s="71"/>
      <c r="O65" s="103"/>
      <c r="P65" s="104"/>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82" t="s">
        <v>1643</v>
      </c>
      <c r="BB65" s="83" t="s">
        <v>1644</v>
      </c>
      <c r="BC65" s="82" t="s">
        <v>1645</v>
      </c>
      <c r="BD65" s="83" t="s">
        <v>1646</v>
      </c>
      <c r="BE65" s="82" t="s">
        <v>1647</v>
      </c>
      <c r="BF65" s="83" t="s">
        <v>1648</v>
      </c>
      <c r="BG65" s="71"/>
      <c r="BH65" s="71"/>
      <c r="BI65" s="75"/>
      <c r="BJ65" s="75"/>
      <c r="BK65" s="71"/>
      <c r="BL65" s="71"/>
      <c r="BM65" s="75"/>
      <c r="BN65" s="75"/>
      <c r="BO65" s="71"/>
      <c r="BP65" s="71"/>
      <c r="BQ65" s="75"/>
      <c r="BR65" s="75"/>
      <c r="BS65" s="71"/>
      <c r="BT65" s="71"/>
      <c r="BU65" s="75"/>
      <c r="BV65" s="75"/>
      <c r="BW65" s="71"/>
      <c r="BX65" s="71"/>
      <c r="BY65" s="76"/>
      <c r="BZ65" s="76"/>
      <c r="CA65" s="71"/>
      <c r="CB65" s="71"/>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row>
    <row r="66" spans="1:124" s="10" customFormat="1" ht="150" x14ac:dyDescent="0.2">
      <c r="A66" s="115" t="s">
        <v>1649</v>
      </c>
      <c r="B66" s="67" t="s">
        <v>1650</v>
      </c>
      <c r="C66" s="66" t="s">
        <v>1260</v>
      </c>
      <c r="D66" s="67" t="s">
        <v>1651</v>
      </c>
      <c r="E66" s="68" t="s">
        <v>1609</v>
      </c>
      <c r="F66" s="66"/>
      <c r="G66" s="69" t="s">
        <v>113</v>
      </c>
      <c r="H66" s="71"/>
      <c r="I66" s="66" t="s">
        <v>1610</v>
      </c>
      <c r="J66" s="66"/>
      <c r="K66" s="66" t="s">
        <v>1611</v>
      </c>
      <c r="L66" s="66"/>
      <c r="M66" s="71"/>
      <c r="N66" s="71"/>
      <c r="O66" s="82"/>
      <c r="P66" s="60"/>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t="s">
        <v>1652</v>
      </c>
      <c r="BB66" s="83" t="s">
        <v>1653</v>
      </c>
      <c r="BC66" s="82" t="s">
        <v>1654</v>
      </c>
      <c r="BD66" s="83" t="s">
        <v>703</v>
      </c>
      <c r="BE66" s="98" t="s">
        <v>1509</v>
      </c>
      <c r="BF66" s="187" t="s">
        <v>1655</v>
      </c>
      <c r="BG66" s="98" t="s">
        <v>1613</v>
      </c>
      <c r="BH66" s="71"/>
      <c r="BI66" s="75"/>
      <c r="BJ66" s="75"/>
      <c r="BK66" s="71"/>
      <c r="BL66" s="71"/>
      <c r="BM66" s="75"/>
      <c r="BN66" s="75"/>
      <c r="BO66" s="71"/>
      <c r="BP66" s="71"/>
      <c r="BQ66" s="75"/>
      <c r="BR66" s="75"/>
      <c r="BS66" s="71"/>
      <c r="BT66" s="71"/>
      <c r="BU66" s="75"/>
      <c r="BV66" s="75"/>
      <c r="BW66" s="71"/>
      <c r="BX66" s="71"/>
      <c r="BY66" s="76"/>
      <c r="BZ66" s="76"/>
      <c r="CA66" s="71"/>
      <c r="CB66" s="71"/>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row>
    <row r="67" spans="1:124" s="10" customFormat="1" ht="165" x14ac:dyDescent="0.2">
      <c r="A67" s="115" t="s">
        <v>1667</v>
      </c>
      <c r="B67" s="67" t="s">
        <v>1668</v>
      </c>
      <c r="C67" s="66" t="s">
        <v>1669</v>
      </c>
      <c r="D67" s="67" t="s">
        <v>1670</v>
      </c>
      <c r="E67" s="68" t="s">
        <v>1671</v>
      </c>
      <c r="F67" s="66"/>
      <c r="G67" s="69" t="s">
        <v>113</v>
      </c>
      <c r="H67" s="66"/>
      <c r="I67" s="66" t="s">
        <v>1401</v>
      </c>
      <c r="J67" s="66"/>
      <c r="K67" s="66" t="s">
        <v>177</v>
      </c>
      <c r="L67" s="66"/>
      <c r="M67" s="71"/>
      <c r="N67" s="71"/>
      <c r="O67" s="136"/>
      <c r="P67" s="163"/>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t="s">
        <v>1672</v>
      </c>
      <c r="BB67" s="119" t="s">
        <v>1673</v>
      </c>
      <c r="BC67" s="71"/>
      <c r="BD67" s="75"/>
      <c r="BE67" s="75"/>
      <c r="BF67" s="75"/>
      <c r="BG67" s="71"/>
      <c r="BH67" s="71"/>
      <c r="BI67" s="75"/>
      <c r="BJ67" s="75"/>
      <c r="BK67" s="71"/>
      <c r="BL67" s="71"/>
      <c r="BM67" s="75"/>
      <c r="BN67" s="75"/>
      <c r="BO67" s="71"/>
      <c r="BP67" s="71"/>
      <c r="BQ67" s="75"/>
      <c r="BR67" s="75"/>
      <c r="BS67" s="71"/>
      <c r="BT67" s="71"/>
      <c r="BU67" s="75"/>
      <c r="BV67" s="75"/>
      <c r="BW67" s="71"/>
      <c r="BX67" s="71"/>
      <c r="BY67" s="76"/>
      <c r="BZ67" s="76"/>
      <c r="CA67" s="71"/>
      <c r="CB67" s="71"/>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row>
    <row r="68" spans="1:124" s="10" customFormat="1" ht="150" x14ac:dyDescent="0.2">
      <c r="A68" s="115" t="s">
        <v>1723</v>
      </c>
      <c r="B68" s="67" t="s">
        <v>1724</v>
      </c>
      <c r="C68" s="66" t="s">
        <v>1725</v>
      </c>
      <c r="D68" s="67" t="s">
        <v>1726</v>
      </c>
      <c r="E68" s="68" t="s">
        <v>1727</v>
      </c>
      <c r="F68" s="66" t="s">
        <v>1728</v>
      </c>
      <c r="G68" s="69" t="s">
        <v>113</v>
      </c>
      <c r="H68" s="66"/>
      <c r="I68" s="66" t="s">
        <v>1729</v>
      </c>
      <c r="J68" s="66"/>
      <c r="K68" s="66" t="s">
        <v>177</v>
      </c>
      <c r="L68" s="66"/>
      <c r="M68" s="71"/>
      <c r="N68" s="71"/>
      <c r="O68" s="98"/>
      <c r="P68" s="133"/>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t="s">
        <v>1730</v>
      </c>
      <c r="BB68" s="71"/>
      <c r="BC68" s="71"/>
      <c r="BD68" s="75"/>
      <c r="BE68" s="75"/>
      <c r="BF68" s="75"/>
      <c r="BG68" s="71"/>
      <c r="BH68" s="71"/>
      <c r="BI68" s="75"/>
      <c r="BJ68" s="75"/>
      <c r="BK68" s="71"/>
      <c r="BL68" s="71"/>
      <c r="BM68" s="75"/>
      <c r="BN68" s="75"/>
      <c r="BO68" s="71"/>
      <c r="BP68" s="71"/>
      <c r="BQ68" s="75"/>
      <c r="BR68" s="75"/>
      <c r="BS68" s="71"/>
      <c r="BT68" s="71"/>
      <c r="BU68" s="75"/>
      <c r="BV68" s="75"/>
      <c r="BW68" s="71"/>
      <c r="BX68" s="71"/>
      <c r="BY68" s="76"/>
      <c r="BZ68" s="76"/>
      <c r="CA68" s="71"/>
      <c r="CB68" s="71"/>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row>
    <row r="69" spans="1:124" s="10" customFormat="1" ht="90" x14ac:dyDescent="0.2">
      <c r="A69" s="115" t="s">
        <v>1731</v>
      </c>
      <c r="B69" s="67" t="s">
        <v>1732</v>
      </c>
      <c r="C69" s="66" t="s">
        <v>1733</v>
      </c>
      <c r="D69" s="67" t="s">
        <v>1596</v>
      </c>
      <c r="E69" s="68"/>
      <c r="F69" s="71"/>
      <c r="G69" s="69" t="s">
        <v>113</v>
      </c>
      <c r="H69" s="66"/>
      <c r="I69" s="66" t="s">
        <v>425</v>
      </c>
      <c r="J69" s="66" t="s">
        <v>426</v>
      </c>
      <c r="K69" s="66" t="s">
        <v>75</v>
      </c>
      <c r="L69" s="66" t="s">
        <v>1734</v>
      </c>
      <c r="M69" s="71"/>
      <c r="N69" s="71"/>
      <c r="O69" s="59" t="s">
        <v>1735</v>
      </c>
      <c r="P69" s="10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t="s">
        <v>1390</v>
      </c>
      <c r="BB69" s="71"/>
      <c r="BC69" s="71"/>
      <c r="BD69" s="75"/>
      <c r="BE69" s="75"/>
      <c r="BF69" s="75"/>
      <c r="BG69" s="71"/>
      <c r="BH69" s="71"/>
      <c r="BI69" s="75"/>
      <c r="BJ69" s="75"/>
      <c r="BK69" s="71"/>
      <c r="BL69" s="71"/>
      <c r="BM69" s="75"/>
      <c r="BN69" s="75"/>
      <c r="BO69" s="71"/>
      <c r="BP69" s="71"/>
      <c r="BQ69" s="75"/>
      <c r="BR69" s="75"/>
      <c r="BS69" s="71"/>
      <c r="BT69" s="71"/>
      <c r="BU69" s="75"/>
      <c r="BV69" s="75"/>
      <c r="BW69" s="71"/>
      <c r="BX69" s="71"/>
      <c r="BY69" s="76"/>
      <c r="BZ69" s="76"/>
      <c r="CA69" s="71"/>
      <c r="CB69" s="71"/>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row>
    <row r="70" spans="1:124" s="10" customFormat="1" ht="409" x14ac:dyDescent="0.2">
      <c r="A70" s="115" t="s">
        <v>1736</v>
      </c>
      <c r="B70" s="67" t="s">
        <v>1737</v>
      </c>
      <c r="C70" s="66" t="s">
        <v>1738</v>
      </c>
      <c r="D70" s="67" t="s">
        <v>1739</v>
      </c>
      <c r="E70" s="68"/>
      <c r="F70" s="66"/>
      <c r="G70" s="69" t="s">
        <v>113</v>
      </c>
      <c r="H70" s="66"/>
      <c r="I70" s="66" t="s">
        <v>1084</v>
      </c>
      <c r="J70" s="66"/>
      <c r="K70" s="66" t="s">
        <v>1085</v>
      </c>
      <c r="L70" s="189" t="s">
        <v>1740</v>
      </c>
      <c r="M70" s="71"/>
      <c r="N70" s="71"/>
      <c r="O70" s="103"/>
      <c r="P70" s="104"/>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82" t="s">
        <v>1741</v>
      </c>
      <c r="BB70" s="83" t="s">
        <v>1742</v>
      </c>
      <c r="BC70" s="82" t="s">
        <v>1743</v>
      </c>
      <c r="BD70" s="83" t="s">
        <v>1744</v>
      </c>
      <c r="BE70" s="82" t="s">
        <v>1745</v>
      </c>
      <c r="BF70" s="83" t="s">
        <v>1746</v>
      </c>
      <c r="BG70" s="82" t="s">
        <v>1747</v>
      </c>
      <c r="BH70" s="83" t="s">
        <v>1748</v>
      </c>
      <c r="BI70" s="61" t="s">
        <v>1749</v>
      </c>
      <c r="BJ70" s="83" t="s">
        <v>1750</v>
      </c>
      <c r="BK70" s="82" t="s">
        <v>1751</v>
      </c>
      <c r="BL70" s="83" t="s">
        <v>1752</v>
      </c>
      <c r="BM70" s="82" t="s">
        <v>1753</v>
      </c>
      <c r="BN70" s="83" t="s">
        <v>1754</v>
      </c>
      <c r="BO70" s="61" t="s">
        <v>1755</v>
      </c>
      <c r="BP70" s="83" t="s">
        <v>1756</v>
      </c>
      <c r="BQ70" s="61" t="s">
        <v>1757</v>
      </c>
      <c r="BR70" s="83" t="s">
        <v>1758</v>
      </c>
      <c r="BS70" s="82" t="s">
        <v>1759</v>
      </c>
      <c r="BT70" s="83" t="s">
        <v>1760</v>
      </c>
      <c r="BU70" s="82" t="s">
        <v>1761</v>
      </c>
      <c r="BV70" s="83" t="s">
        <v>1762</v>
      </c>
      <c r="BW70" s="82" t="s">
        <v>1763</v>
      </c>
      <c r="BX70" s="83" t="s">
        <v>1764</v>
      </c>
      <c r="BY70" s="82" t="s">
        <v>1765</v>
      </c>
      <c r="BZ70" s="83" t="s">
        <v>1766</v>
      </c>
      <c r="CA70" s="82" t="s">
        <v>1767</v>
      </c>
      <c r="CB70" s="83" t="s">
        <v>1768</v>
      </c>
      <c r="CC70" s="82" t="s">
        <v>1769</v>
      </c>
      <c r="CD70" s="83" t="s">
        <v>1770</v>
      </c>
      <c r="CE70" s="82" t="s">
        <v>1771</v>
      </c>
      <c r="CF70" s="83" t="s">
        <v>1772</v>
      </c>
      <c r="CG70" s="82" t="s">
        <v>1773</v>
      </c>
      <c r="CH70" s="83" t="s">
        <v>1774</v>
      </c>
      <c r="CI70" s="82" t="s">
        <v>1775</v>
      </c>
      <c r="CJ70" s="83" t="s">
        <v>1776</v>
      </c>
      <c r="CK70" s="82" t="s">
        <v>1777</v>
      </c>
      <c r="CL70" s="83" t="s">
        <v>1778</v>
      </c>
      <c r="CM70" s="82" t="s">
        <v>1779</v>
      </c>
      <c r="CN70" s="83" t="s">
        <v>1780</v>
      </c>
      <c r="CO70" s="82" t="s">
        <v>1781</v>
      </c>
      <c r="CP70" s="83" t="s">
        <v>1782</v>
      </c>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row>
    <row r="71" spans="1:124" s="10" customFormat="1" ht="150" x14ac:dyDescent="0.2">
      <c r="A71" s="115" t="s">
        <v>1795</v>
      </c>
      <c r="B71" s="67" t="s">
        <v>1796</v>
      </c>
      <c r="C71" s="66" t="s">
        <v>1797</v>
      </c>
      <c r="D71" s="67" t="s">
        <v>1798</v>
      </c>
      <c r="E71" s="68"/>
      <c r="F71" s="66"/>
      <c r="G71" s="69" t="s">
        <v>113</v>
      </c>
      <c r="H71" s="66"/>
      <c r="I71" s="66" t="s">
        <v>1799</v>
      </c>
      <c r="J71" s="66"/>
      <c r="K71" s="66" t="s">
        <v>1788</v>
      </c>
      <c r="L71" s="66" t="s">
        <v>1800</v>
      </c>
      <c r="M71" s="71"/>
      <c r="N71" s="71"/>
      <c r="O71" s="98"/>
      <c r="P71" s="133"/>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t="s">
        <v>1801</v>
      </c>
      <c r="BB71" s="71"/>
      <c r="BC71" s="71"/>
      <c r="BD71" s="75"/>
      <c r="BE71" s="75"/>
      <c r="BF71" s="75"/>
      <c r="BG71" s="71"/>
      <c r="BH71" s="71"/>
      <c r="BI71" s="75"/>
      <c r="BJ71" s="75"/>
      <c r="BK71" s="71"/>
      <c r="BL71" s="71"/>
      <c r="BM71" s="75"/>
      <c r="BN71" s="75"/>
      <c r="BO71" s="71"/>
      <c r="BP71" s="71"/>
      <c r="BQ71" s="75"/>
      <c r="BR71" s="75"/>
      <c r="BS71" s="71"/>
      <c r="BT71" s="71"/>
      <c r="BU71" s="75"/>
      <c r="BV71" s="75"/>
      <c r="BW71" s="71"/>
      <c r="BX71" s="71"/>
      <c r="BY71" s="76"/>
      <c r="BZ71" s="76"/>
      <c r="CA71" s="71"/>
      <c r="CB71" s="71"/>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row>
    <row r="72" spans="1:124" s="10" customFormat="1" ht="135" x14ac:dyDescent="0.2">
      <c r="A72" s="115" t="s">
        <v>1802</v>
      </c>
      <c r="B72" s="157" t="s">
        <v>1803</v>
      </c>
      <c r="C72" s="66" t="s">
        <v>1804</v>
      </c>
      <c r="D72" s="67" t="s">
        <v>1805</v>
      </c>
      <c r="E72" s="68" t="s">
        <v>1806</v>
      </c>
      <c r="F72" s="66"/>
      <c r="G72" s="69" t="s">
        <v>113</v>
      </c>
      <c r="H72" s="66" t="s">
        <v>487</v>
      </c>
      <c r="I72" s="66" t="s">
        <v>239</v>
      </c>
      <c r="J72" s="66" t="s">
        <v>240</v>
      </c>
      <c r="K72" s="66" t="s">
        <v>75</v>
      </c>
      <c r="L72" s="66" t="s">
        <v>1807</v>
      </c>
      <c r="M72" s="71"/>
      <c r="N72" s="71"/>
      <c r="O72" s="103"/>
      <c r="P72" s="104"/>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98" t="s">
        <v>1808</v>
      </c>
      <c r="BB72" s="71"/>
      <c r="BC72" s="71"/>
      <c r="BD72" s="75"/>
      <c r="BE72" s="75"/>
      <c r="BF72" s="75"/>
      <c r="BG72" s="71"/>
      <c r="BH72" s="71"/>
      <c r="BI72" s="75"/>
      <c r="BJ72" s="75"/>
      <c r="BK72" s="71"/>
      <c r="BL72" s="71"/>
      <c r="BM72" s="75"/>
      <c r="BN72" s="75"/>
      <c r="BO72" s="71"/>
      <c r="BP72" s="71"/>
      <c r="BQ72" s="75"/>
      <c r="BR72" s="75"/>
      <c r="BS72" s="71"/>
      <c r="BT72" s="71"/>
      <c r="BU72" s="75"/>
      <c r="BV72" s="75"/>
      <c r="BW72" s="71"/>
      <c r="BX72" s="71"/>
      <c r="BY72" s="76"/>
      <c r="BZ72" s="76"/>
      <c r="CA72" s="71"/>
      <c r="CB72" s="71"/>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row>
    <row r="73" spans="1:124" s="10" customFormat="1" ht="135" x14ac:dyDescent="0.2">
      <c r="A73" s="115" t="s">
        <v>1809</v>
      </c>
      <c r="B73" s="157" t="s">
        <v>1810</v>
      </c>
      <c r="C73" s="66" t="s">
        <v>1811</v>
      </c>
      <c r="D73" s="67" t="s">
        <v>1042</v>
      </c>
      <c r="E73" s="68" t="s">
        <v>783</v>
      </c>
      <c r="F73" s="66" t="s">
        <v>1812</v>
      </c>
      <c r="G73" s="69" t="s">
        <v>113</v>
      </c>
      <c r="H73" s="66"/>
      <c r="I73" s="66" t="s">
        <v>784</v>
      </c>
      <c r="J73" s="66" t="s">
        <v>128</v>
      </c>
      <c r="K73" s="66" t="s">
        <v>75</v>
      </c>
      <c r="L73" s="66"/>
      <c r="M73" s="71"/>
      <c r="N73" s="71"/>
      <c r="O73" s="136"/>
      <c r="P73" s="163"/>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t="s">
        <v>1813</v>
      </c>
      <c r="BB73" s="149" t="s">
        <v>1814</v>
      </c>
      <c r="BC73" s="119" t="s">
        <v>1815</v>
      </c>
      <c r="BD73" s="150" t="s">
        <v>1816</v>
      </c>
      <c r="BE73" s="150" t="s">
        <v>1817</v>
      </c>
      <c r="BF73" s="85" t="s">
        <v>1818</v>
      </c>
      <c r="BG73" s="71"/>
      <c r="BH73" s="71"/>
      <c r="BI73" s="75"/>
      <c r="BJ73" s="75"/>
      <c r="BK73" s="71"/>
      <c r="BL73" s="71"/>
      <c r="BM73" s="75"/>
      <c r="BN73" s="75"/>
      <c r="BO73" s="71"/>
      <c r="BP73" s="71"/>
      <c r="BQ73" s="75"/>
      <c r="BR73" s="75"/>
      <c r="BS73" s="71"/>
      <c r="BT73" s="71"/>
      <c r="BU73" s="75"/>
      <c r="BV73" s="75"/>
      <c r="BW73" s="71"/>
      <c r="BX73" s="71"/>
      <c r="BY73" s="76"/>
      <c r="BZ73" s="76"/>
      <c r="CA73" s="71"/>
      <c r="CB73" s="71"/>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row>
    <row r="74" spans="1:124" s="10" customFormat="1" ht="90" x14ac:dyDescent="0.2">
      <c r="A74" s="115" t="s">
        <v>1819</v>
      </c>
      <c r="B74" s="113" t="s">
        <v>1820</v>
      </c>
      <c r="C74" s="114" t="s">
        <v>1821</v>
      </c>
      <c r="D74" s="67" t="s">
        <v>1822</v>
      </c>
      <c r="E74" s="68" t="s">
        <v>1823</v>
      </c>
      <c r="F74" s="114" t="s">
        <v>1824</v>
      </c>
      <c r="G74" s="69" t="s">
        <v>113</v>
      </c>
      <c r="H74" s="114"/>
      <c r="I74" s="66" t="s">
        <v>1825</v>
      </c>
      <c r="J74" s="66"/>
      <c r="K74" s="66" t="s">
        <v>884</v>
      </c>
      <c r="L74" s="66" t="s">
        <v>252</v>
      </c>
      <c r="M74" s="71"/>
      <c r="N74" s="71"/>
      <c r="O74" s="177"/>
      <c r="P74" s="10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177"/>
      <c r="AU74" s="177"/>
      <c r="AV74" s="177"/>
      <c r="AW74" s="177"/>
      <c r="AX74" s="177"/>
      <c r="AY74" s="177"/>
      <c r="AZ74" s="177"/>
      <c r="BA74" s="177" t="s">
        <v>1440</v>
      </c>
      <c r="BB74" s="71"/>
      <c r="BC74" s="71"/>
      <c r="BD74" s="75"/>
      <c r="BE74" s="75"/>
      <c r="BF74" s="75"/>
      <c r="BG74" s="71"/>
      <c r="BH74" s="71"/>
      <c r="BI74" s="75"/>
      <c r="BJ74" s="75"/>
      <c r="BK74" s="71"/>
      <c r="BL74" s="71"/>
      <c r="BM74" s="75"/>
      <c r="BN74" s="75"/>
      <c r="BO74" s="71"/>
      <c r="BP74" s="71"/>
      <c r="BQ74" s="75"/>
      <c r="BR74" s="75"/>
      <c r="BS74" s="71"/>
      <c r="BT74" s="71"/>
      <c r="BU74" s="75"/>
      <c r="BV74" s="75"/>
      <c r="BW74" s="71"/>
      <c r="BX74" s="71"/>
      <c r="BY74" s="76"/>
      <c r="BZ74" s="76"/>
      <c r="CA74" s="71"/>
      <c r="CB74" s="71"/>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row>
    <row r="75" spans="1:124" s="10" customFormat="1" ht="270" x14ac:dyDescent="0.2">
      <c r="A75" s="115" t="s">
        <v>1826</v>
      </c>
      <c r="B75" s="67" t="s">
        <v>1827</v>
      </c>
      <c r="C75" s="66" t="s">
        <v>1828</v>
      </c>
      <c r="D75" s="67" t="s">
        <v>1829</v>
      </c>
      <c r="E75" s="68" t="s">
        <v>1830</v>
      </c>
      <c r="F75" s="66"/>
      <c r="G75" s="69" t="s">
        <v>113</v>
      </c>
      <c r="H75" s="66"/>
      <c r="I75" s="66" t="s">
        <v>1831</v>
      </c>
      <c r="J75" s="66"/>
      <c r="K75" s="66" t="s">
        <v>1085</v>
      </c>
      <c r="L75" s="66" t="s">
        <v>1832</v>
      </c>
      <c r="M75" s="71"/>
      <c r="N75" s="71"/>
      <c r="O75" s="103"/>
      <c r="P75" s="104"/>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c r="AR75" s="103"/>
      <c r="AS75" s="103"/>
      <c r="AT75" s="103"/>
      <c r="AU75" s="103"/>
      <c r="AV75" s="103"/>
      <c r="AW75" s="103"/>
      <c r="AX75" s="103"/>
      <c r="AY75" s="103"/>
      <c r="AZ75" s="103"/>
      <c r="BA75" s="82" t="s">
        <v>1833</v>
      </c>
      <c r="BB75" s="83" t="s">
        <v>1834</v>
      </c>
      <c r="BC75" s="98" t="s">
        <v>1835</v>
      </c>
      <c r="BD75" s="75"/>
      <c r="BE75" s="98" t="s">
        <v>1836</v>
      </c>
      <c r="BF75" s="137"/>
      <c r="BG75" s="98" t="s">
        <v>1837</v>
      </c>
      <c r="BH75" s="71"/>
      <c r="BI75" s="75"/>
      <c r="BJ75" s="75"/>
      <c r="BK75" s="71"/>
      <c r="BL75" s="71"/>
      <c r="BM75" s="75"/>
      <c r="BN75" s="75"/>
      <c r="BO75" s="71"/>
      <c r="BP75" s="71"/>
      <c r="BQ75" s="75"/>
      <c r="BR75" s="75"/>
      <c r="BS75" s="71"/>
      <c r="BT75" s="71"/>
      <c r="BU75" s="75"/>
      <c r="BV75" s="75"/>
      <c r="BW75" s="71"/>
      <c r="BX75" s="71"/>
      <c r="BY75" s="76"/>
      <c r="BZ75" s="76"/>
      <c r="CA75" s="71"/>
      <c r="CB75" s="71"/>
      <c r="CC75" s="75"/>
      <c r="CD75" s="75"/>
      <c r="CE75" s="75"/>
      <c r="CF75" s="75"/>
      <c r="CG75" s="70"/>
      <c r="CH75" s="70"/>
      <c r="CI75" s="70"/>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row>
    <row r="76" spans="1:124" s="10" customFormat="1" ht="150" x14ac:dyDescent="0.2">
      <c r="A76" s="115" t="s">
        <v>1838</v>
      </c>
      <c r="B76" s="67" t="s">
        <v>1839</v>
      </c>
      <c r="C76" s="66" t="s">
        <v>1840</v>
      </c>
      <c r="D76" s="67" t="s">
        <v>124</v>
      </c>
      <c r="E76" s="68" t="s">
        <v>230</v>
      </c>
      <c r="F76" s="66" t="s">
        <v>229</v>
      </c>
      <c r="G76" s="69" t="s">
        <v>113</v>
      </c>
      <c r="H76" s="66"/>
      <c r="I76" s="66" t="s">
        <v>232</v>
      </c>
      <c r="J76" s="66"/>
      <c r="K76" s="66" t="s">
        <v>177</v>
      </c>
      <c r="L76" s="66"/>
      <c r="M76" s="71"/>
      <c r="N76" s="71"/>
      <c r="O76" s="98"/>
      <c r="P76" s="133"/>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t="s">
        <v>1841</v>
      </c>
      <c r="BB76" s="71"/>
      <c r="BC76" s="98" t="s">
        <v>629</v>
      </c>
      <c r="BD76" s="118" t="s">
        <v>1842</v>
      </c>
      <c r="BE76" s="75"/>
      <c r="BF76" s="75"/>
      <c r="BG76" s="71"/>
      <c r="BH76" s="71"/>
      <c r="BI76" s="75"/>
      <c r="BJ76" s="75"/>
      <c r="BK76" s="71"/>
      <c r="BL76" s="71"/>
      <c r="BM76" s="75"/>
      <c r="BN76" s="75"/>
      <c r="BO76" s="71"/>
      <c r="BP76" s="71"/>
      <c r="BQ76" s="75"/>
      <c r="BR76" s="75"/>
      <c r="BS76" s="71"/>
      <c r="BT76" s="71"/>
      <c r="BU76" s="75"/>
      <c r="BV76" s="75"/>
      <c r="BW76" s="71"/>
      <c r="BX76" s="71"/>
      <c r="BY76" s="76"/>
      <c r="BZ76" s="76"/>
      <c r="CA76" s="71"/>
      <c r="CB76" s="71"/>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row>
    <row r="77" spans="1:124" s="10" customFormat="1" ht="96" x14ac:dyDescent="0.2">
      <c r="A77" s="115" t="s">
        <v>1843</v>
      </c>
      <c r="B77" s="157" t="s">
        <v>1844</v>
      </c>
      <c r="C77" s="66" t="s">
        <v>236</v>
      </c>
      <c r="D77" s="67" t="s">
        <v>1845</v>
      </c>
      <c r="E77" s="132"/>
      <c r="F77" s="66" t="s">
        <v>1846</v>
      </c>
      <c r="G77" s="69" t="s">
        <v>113</v>
      </c>
      <c r="H77" s="71"/>
      <c r="I77" s="66" t="s">
        <v>1196</v>
      </c>
      <c r="J77" s="66" t="s">
        <v>1197</v>
      </c>
      <c r="K77" s="66" t="s">
        <v>75</v>
      </c>
      <c r="L77" s="66"/>
      <c r="M77" s="71"/>
      <c r="N77" s="71"/>
      <c r="O77" s="71" t="s">
        <v>1847</v>
      </c>
      <c r="P77" s="104"/>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71"/>
      <c r="BC77" s="71"/>
      <c r="BD77" s="75"/>
      <c r="BE77" s="75"/>
      <c r="BF77" s="75"/>
      <c r="BG77" s="71"/>
      <c r="BH77" s="71"/>
      <c r="BI77" s="75"/>
      <c r="BJ77" s="75"/>
      <c r="BK77" s="71"/>
      <c r="BL77" s="71"/>
      <c r="BM77" s="75"/>
      <c r="BN77" s="75"/>
      <c r="BO77" s="71"/>
      <c r="BP77" s="71"/>
      <c r="BQ77" s="75"/>
      <c r="BR77" s="75"/>
      <c r="BS77" s="71"/>
      <c r="BT77" s="71"/>
      <c r="BU77" s="75"/>
      <c r="BV77" s="75"/>
      <c r="BW77" s="71"/>
      <c r="BX77" s="71"/>
      <c r="BY77" s="76"/>
      <c r="BZ77" s="76"/>
      <c r="CA77" s="71"/>
      <c r="CB77" s="71"/>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row>
    <row r="78" spans="1:124" s="10" customFormat="1" ht="75" x14ac:dyDescent="0.2">
      <c r="A78" s="115" t="s">
        <v>1848</v>
      </c>
      <c r="B78" s="172" t="s">
        <v>1849</v>
      </c>
      <c r="C78" s="66" t="s">
        <v>1850</v>
      </c>
      <c r="D78" s="67" t="s">
        <v>1851</v>
      </c>
      <c r="E78" s="68" t="s">
        <v>1852</v>
      </c>
      <c r="F78" s="66" t="s">
        <v>1853</v>
      </c>
      <c r="G78" s="69" t="s">
        <v>113</v>
      </c>
      <c r="H78" s="66"/>
      <c r="I78" s="66" t="s">
        <v>358</v>
      </c>
      <c r="J78" s="66" t="s">
        <v>325</v>
      </c>
      <c r="K78" s="66" t="s">
        <v>75</v>
      </c>
      <c r="L78" s="66"/>
      <c r="M78" s="71"/>
      <c r="N78" s="71"/>
      <c r="O78" s="190"/>
      <c r="P78" s="191"/>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t="s">
        <v>1390</v>
      </c>
      <c r="BB78" s="71"/>
      <c r="BC78" s="71"/>
      <c r="BD78" s="75"/>
      <c r="BE78" s="75"/>
      <c r="BF78" s="75"/>
      <c r="BG78" s="71"/>
      <c r="BH78" s="71"/>
      <c r="BI78" s="75"/>
      <c r="BJ78" s="75"/>
      <c r="BK78" s="71"/>
      <c r="BL78" s="71"/>
      <c r="BM78" s="75"/>
      <c r="BN78" s="75"/>
      <c r="BO78" s="71"/>
      <c r="BP78" s="71"/>
      <c r="BQ78" s="75"/>
      <c r="BR78" s="75"/>
      <c r="BS78" s="71"/>
      <c r="BT78" s="71"/>
      <c r="BU78" s="75"/>
      <c r="BV78" s="75"/>
      <c r="BW78" s="71"/>
      <c r="BX78" s="71"/>
      <c r="BY78" s="76"/>
      <c r="BZ78" s="76"/>
      <c r="CA78" s="71"/>
      <c r="CB78" s="71"/>
      <c r="CC78" s="75"/>
      <c r="CD78" s="75"/>
      <c r="CE78" s="75"/>
      <c r="CF78" s="75"/>
      <c r="CG78" s="75"/>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row>
    <row r="79" spans="1:124" s="10" customFormat="1" ht="409" x14ac:dyDescent="0.2">
      <c r="A79" s="112" t="s">
        <v>1854</v>
      </c>
      <c r="B79" s="121" t="s">
        <v>1855</v>
      </c>
      <c r="C79" s="122" t="s">
        <v>194</v>
      </c>
      <c r="D79" s="121" t="s">
        <v>192</v>
      </c>
      <c r="E79" s="120" t="s">
        <v>193</v>
      </c>
      <c r="F79" s="122" t="s">
        <v>1856</v>
      </c>
      <c r="G79" s="124">
        <v>2010</v>
      </c>
      <c r="H79" s="122"/>
      <c r="I79" s="122" t="s">
        <v>196</v>
      </c>
      <c r="J79" s="122" t="s">
        <v>197</v>
      </c>
      <c r="K79" s="122" t="s">
        <v>75</v>
      </c>
      <c r="L79" s="122" t="s">
        <v>1857</v>
      </c>
      <c r="M79" s="125"/>
      <c r="N79" s="125"/>
      <c r="O79" s="82"/>
      <c r="P79" s="60"/>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t="s">
        <v>1858</v>
      </c>
      <c r="BB79" s="83" t="s">
        <v>1859</v>
      </c>
      <c r="BC79" s="82" t="s">
        <v>1860</v>
      </c>
      <c r="BD79" s="83" t="s">
        <v>1861</v>
      </c>
      <c r="BE79" s="82" t="s">
        <v>1862</v>
      </c>
      <c r="BF79" s="83" t="s">
        <v>1863</v>
      </c>
      <c r="BG79" s="82" t="s">
        <v>847</v>
      </c>
      <c r="BH79" s="83" t="s">
        <v>1864</v>
      </c>
      <c r="BI79" s="82" t="s">
        <v>1865</v>
      </c>
      <c r="BJ79" s="83" t="s">
        <v>1866</v>
      </c>
      <c r="BK79" s="82" t="s">
        <v>1867</v>
      </c>
      <c r="BL79" s="83" t="s">
        <v>1868</v>
      </c>
      <c r="BM79" s="82" t="s">
        <v>1869</v>
      </c>
      <c r="BN79" s="83" t="s">
        <v>1870</v>
      </c>
      <c r="BO79" s="82" t="s">
        <v>1871</v>
      </c>
      <c r="BP79" s="83" t="s">
        <v>1872</v>
      </c>
      <c r="BQ79" s="74" t="s">
        <v>1873</v>
      </c>
      <c r="BR79" s="192"/>
      <c r="BS79" s="74" t="s">
        <v>1874</v>
      </c>
      <c r="BT79" s="110"/>
      <c r="BU79" s="74" t="s">
        <v>1875</v>
      </c>
      <c r="BV79" s="192"/>
      <c r="BW79" s="74" t="s">
        <v>1876</v>
      </c>
      <c r="BX79" s="138"/>
      <c r="BY79" s="138" t="s">
        <v>1877</v>
      </c>
      <c r="BZ79" s="183" t="s">
        <v>87</v>
      </c>
      <c r="CA79" s="138" t="s">
        <v>1878</v>
      </c>
      <c r="CB79" s="117" t="s">
        <v>1879</v>
      </c>
      <c r="CC79" s="142" t="s">
        <v>1880</v>
      </c>
      <c r="CD79" s="143" t="s">
        <v>1881</v>
      </c>
      <c r="CE79" s="142" t="s">
        <v>1882</v>
      </c>
      <c r="CF79" s="143" t="s">
        <v>1883</v>
      </c>
      <c r="CG79" s="142" t="s">
        <v>1884</v>
      </c>
      <c r="CH79" s="143" t="s">
        <v>1885</v>
      </c>
      <c r="CI79" s="142" t="s">
        <v>1886</v>
      </c>
      <c r="CJ79" s="143" t="s">
        <v>1887</v>
      </c>
      <c r="CK79" s="142"/>
      <c r="CL79" s="142"/>
      <c r="CM79" s="144"/>
      <c r="CN79" s="144"/>
      <c r="CO79" s="144"/>
      <c r="CP79" s="144"/>
      <c r="CQ79" s="144"/>
      <c r="CR79" s="144"/>
      <c r="CS79" s="144"/>
      <c r="CT79" s="144"/>
      <c r="CU79" s="144"/>
      <c r="CV79" s="144"/>
      <c r="CW79" s="144"/>
      <c r="CX79" s="144"/>
      <c r="CY79" s="144"/>
      <c r="CZ79" s="144"/>
      <c r="DA79" s="144"/>
      <c r="DB79" s="144"/>
      <c r="DC79" s="144"/>
      <c r="DD79" s="144"/>
      <c r="DE79" s="144"/>
      <c r="DF79" s="144"/>
      <c r="DG79" s="144"/>
      <c r="DH79" s="144"/>
      <c r="DI79" s="144"/>
      <c r="DJ79" s="144"/>
      <c r="DK79" s="144"/>
      <c r="DL79" s="144"/>
      <c r="DM79" s="144"/>
      <c r="DN79" s="144"/>
      <c r="DO79" s="144"/>
      <c r="DP79" s="144"/>
      <c r="DQ79" s="144"/>
      <c r="DR79" s="144"/>
      <c r="DS79" s="144"/>
      <c r="DT79" s="144"/>
    </row>
    <row r="80" spans="1:124" s="10" customFormat="1" ht="409" x14ac:dyDescent="0.2">
      <c r="A80" s="115" t="s">
        <v>1888</v>
      </c>
      <c r="B80" s="67" t="s">
        <v>1889</v>
      </c>
      <c r="C80" s="66" t="s">
        <v>1890</v>
      </c>
      <c r="D80" s="67" t="s">
        <v>1891</v>
      </c>
      <c r="E80" s="68" t="s">
        <v>1891</v>
      </c>
      <c r="F80" s="66" t="s">
        <v>1892</v>
      </c>
      <c r="G80" s="69" t="s">
        <v>113</v>
      </c>
      <c r="H80" s="66"/>
      <c r="I80" s="66" t="s">
        <v>1893</v>
      </c>
      <c r="J80" s="66"/>
      <c r="K80" s="66" t="s">
        <v>1642</v>
      </c>
      <c r="L80" s="66"/>
      <c r="M80" s="71"/>
      <c r="N80" s="71"/>
      <c r="O80" s="103"/>
      <c r="P80" s="104"/>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61" t="s">
        <v>1894</v>
      </c>
      <c r="BB80" s="62" t="s">
        <v>1895</v>
      </c>
      <c r="BC80" s="82" t="s">
        <v>1896</v>
      </c>
      <c r="BD80" s="83" t="s">
        <v>1897</v>
      </c>
      <c r="BE80" s="98" t="s">
        <v>1898</v>
      </c>
      <c r="BF80" s="75"/>
      <c r="BG80" s="98" t="s">
        <v>1899</v>
      </c>
      <c r="BH80" s="71"/>
      <c r="BI80" s="75"/>
      <c r="BJ80" s="75"/>
      <c r="BK80" s="71"/>
      <c r="BL80" s="71"/>
      <c r="BM80" s="75"/>
      <c r="BN80" s="75"/>
      <c r="BO80" s="71"/>
      <c r="BP80" s="71"/>
      <c r="BQ80" s="75"/>
      <c r="BR80" s="75"/>
      <c r="BS80" s="71"/>
      <c r="BT80" s="71"/>
      <c r="BU80" s="75"/>
      <c r="BV80" s="75"/>
      <c r="BW80" s="71"/>
      <c r="BX80" s="71"/>
      <c r="BY80" s="76"/>
      <c r="BZ80" s="76"/>
      <c r="CA80" s="71"/>
      <c r="CB80" s="71"/>
      <c r="CC80" s="75"/>
      <c r="CD80" s="75"/>
      <c r="CE80" s="75"/>
      <c r="CF80" s="75"/>
      <c r="CG80" s="75"/>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row>
    <row r="81" spans="1:124" s="10" customFormat="1" ht="80" x14ac:dyDescent="0.2">
      <c r="A81" s="115" t="s">
        <v>1900</v>
      </c>
      <c r="B81" s="157" t="s">
        <v>1901</v>
      </c>
      <c r="C81" s="66" t="s">
        <v>1902</v>
      </c>
      <c r="D81" s="67" t="s">
        <v>1903</v>
      </c>
      <c r="E81" s="132"/>
      <c r="F81" s="66" t="s">
        <v>486</v>
      </c>
      <c r="G81" s="69" t="s">
        <v>113</v>
      </c>
      <c r="H81" s="66"/>
      <c r="I81" s="66" t="s">
        <v>488</v>
      </c>
      <c r="J81" s="66" t="s">
        <v>128</v>
      </c>
      <c r="K81" s="66" t="s">
        <v>75</v>
      </c>
      <c r="L81" s="66"/>
      <c r="M81" s="71"/>
      <c r="N81" s="71"/>
      <c r="O81" s="66" t="s">
        <v>1904</v>
      </c>
      <c r="P81" s="104"/>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71"/>
      <c r="BC81" s="71"/>
      <c r="BD81" s="75"/>
      <c r="BE81" s="75"/>
      <c r="BF81" s="75"/>
      <c r="BG81" s="71"/>
      <c r="BH81" s="71"/>
      <c r="BI81" s="75"/>
      <c r="BJ81" s="75"/>
      <c r="BK81" s="71"/>
      <c r="BL81" s="71"/>
      <c r="BM81" s="75"/>
      <c r="BN81" s="75"/>
      <c r="BO81" s="71"/>
      <c r="BP81" s="71"/>
      <c r="BQ81" s="75"/>
      <c r="BR81" s="75"/>
      <c r="BS81" s="71"/>
      <c r="BT81" s="71"/>
      <c r="BU81" s="75"/>
      <c r="BV81" s="75"/>
      <c r="BW81" s="71"/>
      <c r="BX81" s="71"/>
      <c r="BY81" s="76"/>
      <c r="BZ81" s="76"/>
      <c r="CA81" s="71"/>
      <c r="CB81" s="71"/>
      <c r="CC81" s="75"/>
      <c r="CD81" s="75"/>
      <c r="CE81" s="75"/>
      <c r="CF81" s="75"/>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row>
    <row r="82" spans="1:124" s="10" customFormat="1" ht="120" x14ac:dyDescent="0.2">
      <c r="A82" s="115" t="s">
        <v>1905</v>
      </c>
      <c r="B82" s="67" t="s">
        <v>1906</v>
      </c>
      <c r="C82" s="66" t="s">
        <v>153</v>
      </c>
      <c r="D82" s="67" t="s">
        <v>1907</v>
      </c>
      <c r="E82" s="68" t="s">
        <v>1908</v>
      </c>
      <c r="F82" s="71"/>
      <c r="G82" s="69" t="s">
        <v>113</v>
      </c>
      <c r="H82" s="71"/>
      <c r="I82" s="66" t="s">
        <v>1909</v>
      </c>
      <c r="J82" s="66"/>
      <c r="K82" s="66" t="s">
        <v>884</v>
      </c>
      <c r="L82" s="66"/>
      <c r="M82" s="71"/>
      <c r="N82" s="71"/>
      <c r="O82" s="98"/>
      <c r="P82" s="133"/>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t="s">
        <v>1910</v>
      </c>
      <c r="BB82" s="193" t="s">
        <v>1911</v>
      </c>
      <c r="BC82" s="71"/>
      <c r="BD82" s="75"/>
      <c r="BE82" s="75"/>
      <c r="BF82" s="75"/>
      <c r="BG82" s="71"/>
      <c r="BH82" s="71"/>
      <c r="BI82" s="75"/>
      <c r="BJ82" s="75"/>
      <c r="BK82" s="71"/>
      <c r="BL82" s="71"/>
      <c r="BM82" s="75"/>
      <c r="BN82" s="75"/>
      <c r="BO82" s="71"/>
      <c r="BP82" s="71"/>
      <c r="BQ82" s="75"/>
      <c r="BR82" s="75"/>
      <c r="BS82" s="71"/>
      <c r="BT82" s="71"/>
      <c r="BU82" s="75"/>
      <c r="BV82" s="75"/>
      <c r="BW82" s="71"/>
      <c r="BX82" s="71"/>
      <c r="BY82" s="76"/>
      <c r="BZ82" s="76"/>
      <c r="CA82" s="71"/>
      <c r="CB82" s="71"/>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row>
    <row r="83" spans="1:124" s="10" customFormat="1" ht="285" x14ac:dyDescent="0.2">
      <c r="A83" s="115" t="s">
        <v>1912</v>
      </c>
      <c r="B83" s="157" t="s">
        <v>1913</v>
      </c>
      <c r="C83" s="66" t="s">
        <v>228</v>
      </c>
      <c r="D83" s="67" t="s">
        <v>613</v>
      </c>
      <c r="E83" s="68" t="s">
        <v>614</v>
      </c>
      <c r="F83" s="66" t="s">
        <v>1914</v>
      </c>
      <c r="G83" s="69" t="s">
        <v>113</v>
      </c>
      <c r="H83" s="66"/>
      <c r="I83" s="66" t="s">
        <v>95</v>
      </c>
      <c r="J83" s="66" t="s">
        <v>96</v>
      </c>
      <c r="K83" s="66" t="s">
        <v>75</v>
      </c>
      <c r="L83" s="66"/>
      <c r="M83" s="71"/>
      <c r="N83" s="71"/>
      <c r="O83" s="103"/>
      <c r="P83" s="104"/>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c r="AR83" s="103"/>
      <c r="AS83" s="103"/>
      <c r="AT83" s="103"/>
      <c r="AU83" s="103"/>
      <c r="AV83" s="103"/>
      <c r="AW83" s="103"/>
      <c r="AX83" s="103"/>
      <c r="AY83" s="103"/>
      <c r="AZ83" s="103"/>
      <c r="BA83" s="98" t="s">
        <v>1915</v>
      </c>
      <c r="BB83" s="77"/>
      <c r="BC83" s="98" t="s">
        <v>1916</v>
      </c>
      <c r="BD83" s="137"/>
      <c r="BE83" s="98" t="s">
        <v>1917</v>
      </c>
      <c r="BF83" s="137"/>
      <c r="BG83" s="98" t="s">
        <v>1918</v>
      </c>
      <c r="BH83" s="71"/>
      <c r="BI83" s="75"/>
      <c r="BJ83" s="75"/>
      <c r="BK83" s="71"/>
      <c r="BL83" s="71"/>
      <c r="BM83" s="75"/>
      <c r="BN83" s="75"/>
      <c r="BO83" s="71"/>
      <c r="BP83" s="71"/>
      <c r="BQ83" s="75"/>
      <c r="BR83" s="75"/>
      <c r="BS83" s="71"/>
      <c r="BT83" s="71"/>
      <c r="BU83" s="75"/>
      <c r="BV83" s="75"/>
      <c r="BW83" s="71"/>
      <c r="BX83" s="71"/>
      <c r="BY83" s="76"/>
      <c r="BZ83" s="76"/>
      <c r="CA83" s="71"/>
      <c r="CB83" s="71"/>
      <c r="CC83" s="75"/>
      <c r="CD83" s="75"/>
      <c r="CE83" s="75"/>
      <c r="CF83" s="75"/>
      <c r="CG83" s="75"/>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row>
    <row r="84" spans="1:124" s="10" customFormat="1" ht="120" x14ac:dyDescent="0.2">
      <c r="A84" s="115" t="s">
        <v>1919</v>
      </c>
      <c r="B84" s="171" t="s">
        <v>1920</v>
      </c>
      <c r="C84" s="114" t="s">
        <v>431</v>
      </c>
      <c r="D84" s="67" t="s">
        <v>1921</v>
      </c>
      <c r="E84" s="68" t="s">
        <v>1922</v>
      </c>
      <c r="F84" s="114" t="s">
        <v>1923</v>
      </c>
      <c r="G84" s="69" t="s">
        <v>113</v>
      </c>
      <c r="H84" s="114"/>
      <c r="I84" s="66" t="s">
        <v>1924</v>
      </c>
      <c r="J84" s="66" t="s">
        <v>128</v>
      </c>
      <c r="K84" s="66" t="s">
        <v>75</v>
      </c>
      <c r="L84" s="66" t="s">
        <v>252</v>
      </c>
      <c r="M84" s="71"/>
      <c r="N84" s="71"/>
      <c r="O84" s="136"/>
      <c r="P84" s="163"/>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t="s">
        <v>1925</v>
      </c>
      <c r="BB84" s="194" t="s">
        <v>1926</v>
      </c>
      <c r="BC84" s="119"/>
      <c r="BD84" s="150"/>
      <c r="BE84" s="150"/>
      <c r="BF84" s="150"/>
      <c r="BG84" s="71"/>
      <c r="BH84" s="71"/>
      <c r="BI84" s="75"/>
      <c r="BJ84" s="75"/>
      <c r="BK84" s="71"/>
      <c r="BL84" s="71"/>
      <c r="BM84" s="75"/>
      <c r="BN84" s="75"/>
      <c r="BO84" s="71"/>
      <c r="BP84" s="71"/>
      <c r="BQ84" s="75"/>
      <c r="BR84" s="75"/>
      <c r="BS84" s="71"/>
      <c r="BT84" s="71"/>
      <c r="BU84" s="75"/>
      <c r="BV84" s="75"/>
      <c r="BW84" s="71"/>
      <c r="BX84" s="71"/>
      <c r="BY84" s="76"/>
      <c r="BZ84" s="76"/>
      <c r="CA84" s="71"/>
      <c r="CB84" s="71"/>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row>
    <row r="85" spans="1:124" s="10" customFormat="1" ht="225" x14ac:dyDescent="0.2">
      <c r="A85" s="115" t="s">
        <v>172</v>
      </c>
      <c r="B85" s="67" t="s">
        <v>1927</v>
      </c>
      <c r="C85" s="66" t="s">
        <v>331</v>
      </c>
      <c r="D85" s="67" t="s">
        <v>1393</v>
      </c>
      <c r="E85" s="68" t="s">
        <v>124</v>
      </c>
      <c r="F85" s="66"/>
      <c r="G85" s="69" t="s">
        <v>113</v>
      </c>
      <c r="H85" s="66"/>
      <c r="I85" s="66" t="s">
        <v>495</v>
      </c>
      <c r="J85" s="66"/>
      <c r="K85" s="66" t="s">
        <v>177</v>
      </c>
      <c r="L85" s="66"/>
      <c r="M85" s="71"/>
      <c r="N85" s="71"/>
      <c r="O85" s="103"/>
      <c r="P85" s="104"/>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98" t="s">
        <v>1928</v>
      </c>
      <c r="BB85" s="71"/>
      <c r="BC85" s="98" t="s">
        <v>629</v>
      </c>
      <c r="BD85" s="118" t="s">
        <v>1929</v>
      </c>
      <c r="BE85" s="75"/>
      <c r="BF85" s="75"/>
      <c r="BG85" s="71"/>
      <c r="BH85" s="71"/>
      <c r="BI85" s="75"/>
      <c r="BJ85" s="75"/>
      <c r="BK85" s="71"/>
      <c r="BL85" s="71"/>
      <c r="BM85" s="75"/>
      <c r="BN85" s="75"/>
      <c r="BO85" s="71"/>
      <c r="BP85" s="71"/>
      <c r="BQ85" s="75"/>
      <c r="BR85" s="75"/>
      <c r="BS85" s="71"/>
      <c r="BT85" s="71"/>
      <c r="BU85" s="75"/>
      <c r="BV85" s="75"/>
      <c r="BW85" s="71"/>
      <c r="BX85" s="71"/>
      <c r="BY85" s="76"/>
      <c r="BZ85" s="76"/>
      <c r="CA85" s="71"/>
      <c r="CB85" s="71"/>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row>
    <row r="86" spans="1:124" s="10" customFormat="1" ht="150" x14ac:dyDescent="0.2">
      <c r="A86" s="115" t="s">
        <v>1930</v>
      </c>
      <c r="B86" s="67" t="s">
        <v>1931</v>
      </c>
      <c r="C86" s="66" t="s">
        <v>1932</v>
      </c>
      <c r="D86" s="67" t="s">
        <v>1933</v>
      </c>
      <c r="E86" s="68" t="s">
        <v>1934</v>
      </c>
      <c r="F86" s="66"/>
      <c r="G86" s="69" t="s">
        <v>113</v>
      </c>
      <c r="H86" s="66"/>
      <c r="I86" s="66" t="s">
        <v>1935</v>
      </c>
      <c r="J86" s="66"/>
      <c r="K86" s="66" t="s">
        <v>177</v>
      </c>
      <c r="L86" s="66"/>
      <c r="M86" s="71"/>
      <c r="N86" s="71"/>
      <c r="O86" s="103"/>
      <c r="P86" s="104"/>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98" t="s">
        <v>1936</v>
      </c>
      <c r="BB86" s="71"/>
      <c r="BC86" s="98" t="s">
        <v>629</v>
      </c>
      <c r="BD86" s="118" t="s">
        <v>1937</v>
      </c>
      <c r="BE86" s="98" t="s">
        <v>1938</v>
      </c>
      <c r="BF86" s="118" t="s">
        <v>1939</v>
      </c>
      <c r="BG86" s="71"/>
      <c r="BH86" s="71"/>
      <c r="BI86" s="75"/>
      <c r="BJ86" s="75"/>
      <c r="BK86" s="71"/>
      <c r="BL86" s="71"/>
      <c r="BM86" s="75"/>
      <c r="BN86" s="75"/>
      <c r="BO86" s="71"/>
      <c r="BP86" s="71"/>
      <c r="BQ86" s="75"/>
      <c r="BR86" s="75"/>
      <c r="BS86" s="71"/>
      <c r="BT86" s="71"/>
      <c r="BU86" s="75"/>
      <c r="BV86" s="75"/>
      <c r="BW86" s="71"/>
      <c r="BX86" s="71"/>
      <c r="BY86" s="76"/>
      <c r="BZ86" s="76"/>
      <c r="CA86" s="71"/>
      <c r="CB86" s="71"/>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row>
    <row r="87" spans="1:124" s="10" customFormat="1" ht="405" x14ac:dyDescent="0.2">
      <c r="A87" s="115" t="s">
        <v>1940</v>
      </c>
      <c r="B87" s="67" t="s">
        <v>1941</v>
      </c>
      <c r="C87" s="66" t="s">
        <v>1942</v>
      </c>
      <c r="D87" s="67" t="s">
        <v>1943</v>
      </c>
      <c r="E87" s="68" t="s">
        <v>1944</v>
      </c>
      <c r="F87" s="66" t="s">
        <v>1945</v>
      </c>
      <c r="G87" s="69" t="s">
        <v>113</v>
      </c>
      <c r="H87" s="66"/>
      <c r="I87" s="66" t="s">
        <v>709</v>
      </c>
      <c r="J87" s="66"/>
      <c r="K87" s="66" t="s">
        <v>177</v>
      </c>
      <c r="L87" s="66"/>
      <c r="M87" s="71"/>
      <c r="N87" s="71"/>
      <c r="O87" s="103"/>
      <c r="P87" s="104"/>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36" t="s">
        <v>1946</v>
      </c>
      <c r="BB87" s="149" t="s">
        <v>87</v>
      </c>
      <c r="BC87" s="82" t="s">
        <v>1947</v>
      </c>
      <c r="BD87" s="83" t="s">
        <v>179</v>
      </c>
      <c r="BE87" s="82" t="s">
        <v>1948</v>
      </c>
      <c r="BF87" s="83" t="s">
        <v>1949</v>
      </c>
      <c r="BG87" s="82" t="s">
        <v>1950</v>
      </c>
      <c r="BH87" s="83" t="s">
        <v>181</v>
      </c>
      <c r="BI87" s="61" t="s">
        <v>1951</v>
      </c>
      <c r="BJ87" s="83" t="s">
        <v>724</v>
      </c>
      <c r="BK87" s="82" t="s">
        <v>1952</v>
      </c>
      <c r="BL87" s="83" t="s">
        <v>725</v>
      </c>
      <c r="BM87" s="82" t="s">
        <v>1953</v>
      </c>
      <c r="BN87" s="83" t="s">
        <v>729</v>
      </c>
      <c r="BO87" s="82" t="s">
        <v>1954</v>
      </c>
      <c r="BP87" s="83" t="s">
        <v>1955</v>
      </c>
      <c r="BQ87" s="82" t="s">
        <v>1954</v>
      </c>
      <c r="BR87" s="83" t="s">
        <v>1955</v>
      </c>
      <c r="BS87" s="82" t="s">
        <v>1956</v>
      </c>
      <c r="BT87" s="83" t="s">
        <v>1957</v>
      </c>
      <c r="BU87" s="82" t="s">
        <v>1958</v>
      </c>
      <c r="BV87" s="83" t="s">
        <v>1959</v>
      </c>
      <c r="BW87" s="82" t="s">
        <v>1960</v>
      </c>
      <c r="BX87" s="83" t="s">
        <v>1961</v>
      </c>
      <c r="BY87" s="82" t="s">
        <v>1962</v>
      </c>
      <c r="BZ87" s="83" t="s">
        <v>1963</v>
      </c>
      <c r="CA87" s="82" t="s">
        <v>1962</v>
      </c>
      <c r="CB87" s="83" t="s">
        <v>735</v>
      </c>
      <c r="CC87" s="82" t="s">
        <v>1962</v>
      </c>
      <c r="CD87" s="83" t="s">
        <v>1964</v>
      </c>
      <c r="CE87" s="82" t="s">
        <v>1965</v>
      </c>
      <c r="CF87" s="83" t="s">
        <v>183</v>
      </c>
      <c r="CG87" s="82" t="s">
        <v>1966</v>
      </c>
      <c r="CH87" s="83" t="s">
        <v>184</v>
      </c>
      <c r="CI87" s="82" t="s">
        <v>1967</v>
      </c>
      <c r="CJ87" s="83" t="s">
        <v>1968</v>
      </c>
      <c r="CK87" s="82" t="s">
        <v>1956</v>
      </c>
      <c r="CL87" s="83" t="s">
        <v>1969</v>
      </c>
      <c r="CM87" s="82" t="s">
        <v>1970</v>
      </c>
      <c r="CN87" s="83" t="s">
        <v>737</v>
      </c>
      <c r="CO87" s="82" t="s">
        <v>1971</v>
      </c>
      <c r="CP87" s="83" t="s">
        <v>1972</v>
      </c>
      <c r="CQ87" s="82" t="s">
        <v>1971</v>
      </c>
      <c r="CR87" s="83" t="s">
        <v>1973</v>
      </c>
      <c r="CS87" s="82" t="s">
        <v>1956</v>
      </c>
      <c r="CT87" s="83" t="s">
        <v>1974</v>
      </c>
      <c r="CU87" s="82" t="s">
        <v>1975</v>
      </c>
      <c r="CV87" s="83" t="s">
        <v>1976</v>
      </c>
      <c r="CW87" s="82" t="s">
        <v>1977</v>
      </c>
      <c r="CX87" s="83" t="s">
        <v>1978</v>
      </c>
      <c r="CY87" s="75"/>
      <c r="CZ87" s="75"/>
      <c r="DA87" s="75"/>
      <c r="DB87" s="75"/>
      <c r="DC87" s="75"/>
      <c r="DD87" s="75"/>
      <c r="DE87" s="75"/>
      <c r="DF87" s="75"/>
      <c r="DG87" s="75"/>
      <c r="DH87" s="75"/>
      <c r="DI87" s="75"/>
      <c r="DJ87" s="75"/>
      <c r="DK87" s="75"/>
      <c r="DL87" s="75"/>
      <c r="DM87" s="75"/>
      <c r="DN87" s="75"/>
      <c r="DO87" s="75"/>
      <c r="DP87" s="75"/>
      <c r="DQ87" s="75"/>
      <c r="DR87" s="75"/>
      <c r="DS87" s="75"/>
      <c r="DT87" s="75"/>
    </row>
    <row r="88" spans="1:124" s="10" customFormat="1" ht="135" x14ac:dyDescent="0.2">
      <c r="A88" s="115" t="s">
        <v>1979</v>
      </c>
      <c r="B88" s="157" t="s">
        <v>1980</v>
      </c>
      <c r="C88" s="66" t="s">
        <v>1981</v>
      </c>
      <c r="D88" s="67" t="s">
        <v>1982</v>
      </c>
      <c r="E88" s="68" t="s">
        <v>1983</v>
      </c>
      <c r="F88" s="66" t="s">
        <v>1984</v>
      </c>
      <c r="G88" s="69" t="s">
        <v>113</v>
      </c>
      <c r="H88" s="66"/>
      <c r="I88" s="66" t="s">
        <v>1985</v>
      </c>
      <c r="J88" s="66" t="s">
        <v>1986</v>
      </c>
      <c r="K88" s="66" t="s">
        <v>75</v>
      </c>
      <c r="L88" s="66"/>
      <c r="M88" s="71"/>
      <c r="N88" s="71"/>
      <c r="O88" s="103"/>
      <c r="P88" s="104"/>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98" t="s">
        <v>1987</v>
      </c>
      <c r="BB88" s="71"/>
      <c r="BC88" s="71"/>
      <c r="BD88" s="75"/>
      <c r="BE88" s="75"/>
      <c r="BF88" s="75"/>
      <c r="BG88" s="71"/>
      <c r="BH88" s="71"/>
      <c r="BI88" s="75"/>
      <c r="BJ88" s="75"/>
      <c r="BK88" s="71"/>
      <c r="BL88" s="71"/>
      <c r="BM88" s="75"/>
      <c r="BN88" s="75"/>
      <c r="BO88" s="71"/>
      <c r="BP88" s="71"/>
      <c r="BQ88" s="75"/>
      <c r="BR88" s="75"/>
      <c r="BS88" s="71"/>
      <c r="BT88" s="71"/>
      <c r="BU88" s="75"/>
      <c r="BV88" s="75"/>
      <c r="BW88" s="71"/>
      <c r="BX88" s="71"/>
      <c r="BY88" s="76"/>
      <c r="BZ88" s="76"/>
      <c r="CA88" s="71"/>
      <c r="CB88" s="71"/>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row>
    <row r="89" spans="1:124" s="10" customFormat="1" ht="330" x14ac:dyDescent="0.2">
      <c r="A89" s="115" t="s">
        <v>1502</v>
      </c>
      <c r="B89" s="67" t="s">
        <v>1988</v>
      </c>
      <c r="C89" s="66" t="s">
        <v>228</v>
      </c>
      <c r="D89" s="67" t="s">
        <v>229</v>
      </c>
      <c r="E89" s="68" t="s">
        <v>230</v>
      </c>
      <c r="F89" s="66"/>
      <c r="G89" s="69" t="s">
        <v>113</v>
      </c>
      <c r="H89" s="66"/>
      <c r="I89" s="66" t="s">
        <v>232</v>
      </c>
      <c r="J89" s="66"/>
      <c r="K89" s="66" t="s">
        <v>177</v>
      </c>
      <c r="L89" s="66"/>
      <c r="M89" s="71"/>
      <c r="N89" s="71"/>
      <c r="O89" s="103"/>
      <c r="P89" s="104"/>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95" t="s">
        <v>1989</v>
      </c>
      <c r="BB89" s="71"/>
      <c r="BC89" s="196" t="s">
        <v>1990</v>
      </c>
      <c r="BD89" s="137"/>
      <c r="BE89" s="98" t="s">
        <v>1991</v>
      </c>
      <c r="BF89" s="137"/>
      <c r="BG89" s="98" t="s">
        <v>1992</v>
      </c>
      <c r="BH89" s="71"/>
      <c r="BI89" s="75"/>
      <c r="BJ89" s="75"/>
      <c r="BK89" s="71"/>
      <c r="BL89" s="71"/>
      <c r="BM89" s="75"/>
      <c r="BN89" s="75"/>
      <c r="BO89" s="71"/>
      <c r="BP89" s="71"/>
      <c r="BQ89" s="75"/>
      <c r="BR89" s="75"/>
      <c r="BS89" s="71"/>
      <c r="BT89" s="71"/>
      <c r="BU89" s="75"/>
      <c r="BV89" s="75"/>
      <c r="BW89" s="71"/>
      <c r="BX89" s="71"/>
      <c r="BY89" s="76"/>
      <c r="BZ89" s="76"/>
      <c r="CA89" s="71"/>
      <c r="CB89" s="71"/>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row>
    <row r="90" spans="1:124" s="10" customFormat="1" ht="285" x14ac:dyDescent="0.2">
      <c r="A90" s="115" t="s">
        <v>2049</v>
      </c>
      <c r="B90" s="67" t="s">
        <v>2050</v>
      </c>
      <c r="C90" s="66" t="s">
        <v>2051</v>
      </c>
      <c r="D90" s="67" t="s">
        <v>2052</v>
      </c>
      <c r="E90" s="68" t="s">
        <v>476</v>
      </c>
      <c r="F90" s="66" t="s">
        <v>2053</v>
      </c>
      <c r="G90" s="69" t="s">
        <v>113</v>
      </c>
      <c r="H90" s="66"/>
      <c r="I90" s="66" t="s">
        <v>478</v>
      </c>
      <c r="J90" s="66"/>
      <c r="K90" s="66" t="s">
        <v>177</v>
      </c>
      <c r="L90" s="66"/>
      <c r="M90" s="71"/>
      <c r="N90" s="71"/>
      <c r="O90" s="103"/>
      <c r="P90" s="104"/>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98" t="s">
        <v>2054</v>
      </c>
      <c r="BB90" s="77"/>
      <c r="BC90" s="98" t="s">
        <v>2055</v>
      </c>
      <c r="BD90" s="137"/>
      <c r="BE90" s="98" t="s">
        <v>2056</v>
      </c>
      <c r="BF90" s="137"/>
      <c r="BG90" s="98" t="s">
        <v>2057</v>
      </c>
      <c r="BH90" s="77"/>
      <c r="BI90" s="98" t="s">
        <v>2058</v>
      </c>
      <c r="BJ90" s="75"/>
      <c r="BK90" s="71"/>
      <c r="BL90" s="71"/>
      <c r="BM90" s="75"/>
      <c r="BN90" s="75"/>
      <c r="BO90" s="71"/>
      <c r="BP90" s="71"/>
      <c r="BQ90" s="75"/>
      <c r="BR90" s="75"/>
      <c r="BS90" s="71"/>
      <c r="BT90" s="71"/>
      <c r="BU90" s="75"/>
      <c r="BV90" s="75"/>
      <c r="BW90" s="71"/>
      <c r="BX90" s="71"/>
      <c r="BY90" s="76"/>
      <c r="BZ90" s="76"/>
      <c r="CA90" s="71"/>
      <c r="CB90" s="71"/>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row>
    <row r="91" spans="1:124" s="10" customFormat="1" ht="225" x14ac:dyDescent="0.2">
      <c r="A91" s="115" t="s">
        <v>2059</v>
      </c>
      <c r="B91" s="67" t="s">
        <v>2060</v>
      </c>
      <c r="C91" s="66" t="s">
        <v>2061</v>
      </c>
      <c r="D91" s="67" t="s">
        <v>2062</v>
      </c>
      <c r="E91" s="68" t="s">
        <v>2063</v>
      </c>
      <c r="F91" s="66" t="s">
        <v>2064</v>
      </c>
      <c r="G91" s="69" t="s">
        <v>113</v>
      </c>
      <c r="H91" s="66"/>
      <c r="I91" s="66" t="s">
        <v>2065</v>
      </c>
      <c r="J91" s="66"/>
      <c r="K91" s="66" t="s">
        <v>177</v>
      </c>
      <c r="L91" s="66"/>
      <c r="M91" s="71"/>
      <c r="N91" s="71"/>
      <c r="O91" s="136"/>
      <c r="P91" s="163"/>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19" t="s">
        <v>2066</v>
      </c>
      <c r="BB91" s="119" t="s">
        <v>2067</v>
      </c>
      <c r="BC91" s="198" t="s">
        <v>2068</v>
      </c>
      <c r="BD91" s="150"/>
      <c r="BE91" s="150"/>
      <c r="BF91" s="75"/>
      <c r="BG91" s="71"/>
      <c r="BH91" s="71"/>
      <c r="BI91" s="75"/>
      <c r="BJ91" s="75"/>
      <c r="BK91" s="71"/>
      <c r="BL91" s="71"/>
      <c r="BM91" s="75"/>
      <c r="BN91" s="75"/>
      <c r="BO91" s="71"/>
      <c r="BP91" s="71"/>
      <c r="BQ91" s="75"/>
      <c r="BR91" s="75"/>
      <c r="BS91" s="71"/>
      <c r="BT91" s="71"/>
      <c r="BU91" s="75"/>
      <c r="BV91" s="75"/>
      <c r="BW91" s="71"/>
      <c r="BX91" s="71"/>
      <c r="BY91" s="76"/>
      <c r="BZ91" s="76"/>
      <c r="CA91" s="71"/>
      <c r="CB91" s="71"/>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row>
    <row r="92" spans="1:124" s="10" customFormat="1" ht="409" x14ac:dyDescent="0.2">
      <c r="A92" s="115" t="s">
        <v>2069</v>
      </c>
      <c r="B92" s="67" t="s">
        <v>2070</v>
      </c>
      <c r="C92" s="66" t="s">
        <v>2071</v>
      </c>
      <c r="D92" s="67" t="s">
        <v>2072</v>
      </c>
      <c r="E92" s="68" t="s">
        <v>2073</v>
      </c>
      <c r="F92" s="66" t="s">
        <v>2074</v>
      </c>
      <c r="G92" s="69" t="s">
        <v>113</v>
      </c>
      <c r="H92" s="66"/>
      <c r="I92" s="66" t="s">
        <v>2075</v>
      </c>
      <c r="J92" s="66"/>
      <c r="K92" s="66" t="s">
        <v>309</v>
      </c>
      <c r="L92" s="66"/>
      <c r="M92" s="71"/>
      <c r="N92" s="71"/>
      <c r="O92" s="61"/>
      <c r="P92" s="60"/>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t="s">
        <v>2076</v>
      </c>
      <c r="BB92" s="83" t="s">
        <v>2077</v>
      </c>
      <c r="BC92" s="82" t="s">
        <v>2078</v>
      </c>
      <c r="BD92" s="83" t="s">
        <v>2079</v>
      </c>
      <c r="BE92" s="82" t="s">
        <v>2080</v>
      </c>
      <c r="BF92" s="83" t="s">
        <v>2081</v>
      </c>
      <c r="BG92" s="82" t="s">
        <v>2082</v>
      </c>
      <c r="BH92" s="83" t="s">
        <v>2083</v>
      </c>
      <c r="BI92" s="61" t="s">
        <v>2084</v>
      </c>
      <c r="BJ92" s="83" t="s">
        <v>2085</v>
      </c>
      <c r="BK92" s="74" t="s">
        <v>2086</v>
      </c>
      <c r="BL92" s="187" t="s">
        <v>2087</v>
      </c>
      <c r="BM92" s="150" t="s">
        <v>2088</v>
      </c>
      <c r="BN92" s="143" t="s">
        <v>87</v>
      </c>
      <c r="BO92" s="71"/>
      <c r="BP92" s="71"/>
      <c r="BQ92" s="75"/>
      <c r="BR92" s="75"/>
      <c r="BS92" s="71"/>
      <c r="BT92" s="71"/>
      <c r="BU92" s="75"/>
      <c r="BV92" s="75"/>
      <c r="BW92" s="71"/>
      <c r="BX92" s="71"/>
      <c r="BY92" s="76"/>
      <c r="BZ92" s="76"/>
      <c r="CA92" s="71"/>
      <c r="CB92" s="71"/>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row>
    <row r="93" spans="1:124" s="10" customFormat="1" ht="96" x14ac:dyDescent="0.2">
      <c r="A93" s="115" t="s">
        <v>2103</v>
      </c>
      <c r="B93" s="172" t="s">
        <v>2104</v>
      </c>
      <c r="C93" s="114" t="s">
        <v>2105</v>
      </c>
      <c r="D93" s="67" t="s">
        <v>2106</v>
      </c>
      <c r="E93" s="132"/>
      <c r="F93" s="114" t="s">
        <v>2107</v>
      </c>
      <c r="G93" s="69" t="s">
        <v>113</v>
      </c>
      <c r="H93" s="114"/>
      <c r="I93" s="66" t="s">
        <v>2108</v>
      </c>
      <c r="J93" s="66" t="s">
        <v>240</v>
      </c>
      <c r="K93" s="66" t="s">
        <v>75</v>
      </c>
      <c r="L93" s="66" t="s">
        <v>2109</v>
      </c>
      <c r="M93" s="71"/>
      <c r="N93" s="71"/>
      <c r="O93" s="190"/>
      <c r="P93" s="191"/>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t="s">
        <v>1390</v>
      </c>
      <c r="BB93" s="71"/>
      <c r="BC93" s="71"/>
      <c r="BD93" s="75"/>
      <c r="BE93" s="75"/>
      <c r="BF93" s="75"/>
      <c r="BG93" s="71"/>
      <c r="BH93" s="71"/>
      <c r="BI93" s="75"/>
      <c r="BJ93" s="75"/>
      <c r="BK93" s="71"/>
      <c r="BL93" s="71"/>
      <c r="BM93" s="75"/>
      <c r="BN93" s="75"/>
      <c r="BO93" s="71"/>
      <c r="BP93" s="71"/>
      <c r="BQ93" s="75"/>
      <c r="BR93" s="75"/>
      <c r="BS93" s="71"/>
      <c r="BT93" s="71"/>
      <c r="BU93" s="75"/>
      <c r="BV93" s="75"/>
      <c r="BW93" s="71"/>
      <c r="BX93" s="71"/>
      <c r="BY93" s="76"/>
      <c r="BZ93" s="76"/>
      <c r="CA93" s="71"/>
      <c r="CB93" s="71"/>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row>
    <row r="94" spans="1:124" s="10" customFormat="1" ht="315" x14ac:dyDescent="0.2">
      <c r="A94" s="115" t="s">
        <v>2110</v>
      </c>
      <c r="B94" s="67" t="s">
        <v>2111</v>
      </c>
      <c r="C94" s="66" t="s">
        <v>2112</v>
      </c>
      <c r="D94" s="67" t="s">
        <v>2113</v>
      </c>
      <c r="E94" s="68" t="s">
        <v>2114</v>
      </c>
      <c r="F94" s="66"/>
      <c r="G94" s="69" t="s">
        <v>113</v>
      </c>
      <c r="H94" s="66"/>
      <c r="I94" s="66" t="s">
        <v>2115</v>
      </c>
      <c r="J94" s="66"/>
      <c r="K94" s="66" t="s">
        <v>2116</v>
      </c>
      <c r="L94" s="66" t="s">
        <v>2117</v>
      </c>
      <c r="M94" s="71"/>
      <c r="N94" s="71"/>
      <c r="O94" s="98"/>
      <c r="P94" s="133"/>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t="s">
        <v>2118</v>
      </c>
      <c r="BB94" s="77"/>
      <c r="BC94" s="98" t="s">
        <v>2119</v>
      </c>
      <c r="BD94" s="137"/>
      <c r="BE94" s="98" t="s">
        <v>2120</v>
      </c>
      <c r="BF94" s="75"/>
      <c r="BG94" s="71"/>
      <c r="BH94" s="71"/>
      <c r="BI94" s="75"/>
      <c r="BJ94" s="75"/>
      <c r="BK94" s="71"/>
      <c r="BL94" s="71"/>
      <c r="BM94" s="75"/>
      <c r="BN94" s="75"/>
      <c r="BO94" s="71"/>
      <c r="BP94" s="71"/>
      <c r="BQ94" s="75"/>
      <c r="BR94" s="75"/>
      <c r="BS94" s="71"/>
      <c r="BT94" s="71"/>
      <c r="BU94" s="75"/>
      <c r="BV94" s="75"/>
      <c r="BW94" s="71"/>
      <c r="BX94" s="71"/>
      <c r="BY94" s="76"/>
      <c r="BZ94" s="76"/>
      <c r="CA94" s="71"/>
      <c r="CB94" s="71"/>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row>
    <row r="95" spans="1:124" s="10" customFormat="1" ht="409" x14ac:dyDescent="0.2">
      <c r="A95" s="115" t="s">
        <v>2121</v>
      </c>
      <c r="B95" s="67" t="s">
        <v>2122</v>
      </c>
      <c r="C95" s="66" t="s">
        <v>2123</v>
      </c>
      <c r="D95" s="67" t="s">
        <v>124</v>
      </c>
      <c r="E95" s="68" t="s">
        <v>1798</v>
      </c>
      <c r="F95" s="66" t="s">
        <v>2124</v>
      </c>
      <c r="G95" s="69" t="s">
        <v>113</v>
      </c>
      <c r="H95" s="66"/>
      <c r="I95" s="66" t="s">
        <v>1799</v>
      </c>
      <c r="J95" s="66"/>
      <c r="K95" s="66" t="s">
        <v>1788</v>
      </c>
      <c r="L95" s="66" t="s">
        <v>2125</v>
      </c>
      <c r="M95" s="71"/>
      <c r="N95" s="71"/>
      <c r="O95" s="82"/>
      <c r="P95" s="60"/>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t="s">
        <v>2126</v>
      </c>
      <c r="BB95" s="83" t="s">
        <v>1897</v>
      </c>
      <c r="BC95" s="82" t="s">
        <v>2127</v>
      </c>
      <c r="BD95" s="83" t="s">
        <v>2128</v>
      </c>
      <c r="BE95" s="82" t="s">
        <v>2129</v>
      </c>
      <c r="BF95" s="83" t="s">
        <v>2130</v>
      </c>
      <c r="BG95" s="71"/>
      <c r="BH95" s="71"/>
      <c r="BI95" s="75"/>
      <c r="BJ95" s="75"/>
      <c r="BK95" s="71"/>
      <c r="BL95" s="71"/>
      <c r="BM95" s="75"/>
      <c r="BN95" s="75"/>
      <c r="BO95" s="71"/>
      <c r="BP95" s="71"/>
      <c r="BQ95" s="75"/>
      <c r="BR95" s="75"/>
      <c r="BS95" s="71"/>
      <c r="BT95" s="71"/>
      <c r="BU95" s="75"/>
      <c r="BV95" s="75"/>
      <c r="BW95" s="71"/>
      <c r="BX95" s="71"/>
      <c r="BY95" s="76"/>
      <c r="BZ95" s="76"/>
      <c r="CA95" s="71"/>
      <c r="CB95" s="71"/>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row>
    <row r="96" spans="1:124" s="10" customFormat="1" ht="225" x14ac:dyDescent="0.2">
      <c r="A96" s="115" t="s">
        <v>2140</v>
      </c>
      <c r="B96" s="67" t="s">
        <v>2141</v>
      </c>
      <c r="C96" s="66" t="s">
        <v>2142</v>
      </c>
      <c r="D96" s="67" t="s">
        <v>307</v>
      </c>
      <c r="E96" s="132"/>
      <c r="F96" s="66"/>
      <c r="G96" s="69" t="s">
        <v>113</v>
      </c>
      <c r="H96" s="66"/>
      <c r="I96" s="66" t="s">
        <v>308</v>
      </c>
      <c r="J96" s="66"/>
      <c r="K96" s="66" t="s">
        <v>309</v>
      </c>
      <c r="L96" s="66"/>
      <c r="M96" s="71"/>
      <c r="N96" s="71"/>
      <c r="O96" s="82"/>
      <c r="P96" s="60"/>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t="s">
        <v>2143</v>
      </c>
      <c r="BB96" s="83" t="s">
        <v>2144</v>
      </c>
      <c r="BC96" s="74" t="s">
        <v>647</v>
      </c>
      <c r="BD96" s="187" t="s">
        <v>2145</v>
      </c>
      <c r="BE96" s="75"/>
      <c r="BF96" s="75"/>
      <c r="BG96" s="71"/>
      <c r="BH96" s="71"/>
      <c r="BI96" s="75"/>
      <c r="BJ96" s="75"/>
      <c r="BK96" s="71"/>
      <c r="BL96" s="71"/>
      <c r="BM96" s="75"/>
      <c r="BN96" s="75"/>
      <c r="BO96" s="71"/>
      <c r="BP96" s="71"/>
      <c r="BQ96" s="75"/>
      <c r="BR96" s="75"/>
      <c r="BS96" s="71"/>
      <c r="BT96" s="71"/>
      <c r="BU96" s="75"/>
      <c r="BV96" s="75"/>
      <c r="BW96" s="71"/>
      <c r="BX96" s="71"/>
      <c r="BY96" s="76"/>
      <c r="BZ96" s="76"/>
      <c r="CA96" s="71"/>
      <c r="CB96" s="71"/>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row>
    <row r="97" spans="1:124" s="10" customFormat="1" ht="255" x14ac:dyDescent="0.2">
      <c r="A97" s="115" t="s">
        <v>2146</v>
      </c>
      <c r="B97" s="67" t="s">
        <v>2147</v>
      </c>
      <c r="C97" s="66" t="s">
        <v>2148</v>
      </c>
      <c r="D97" s="67" t="s">
        <v>2149</v>
      </c>
      <c r="E97" s="132"/>
      <c r="F97" s="66" t="s">
        <v>2150</v>
      </c>
      <c r="G97" s="69" t="s">
        <v>113</v>
      </c>
      <c r="H97" s="66"/>
      <c r="I97" s="66" t="s">
        <v>2151</v>
      </c>
      <c r="J97" s="66"/>
      <c r="K97" s="66" t="s">
        <v>177</v>
      </c>
      <c r="L97" s="66"/>
      <c r="M97" s="71"/>
      <c r="N97" s="71"/>
      <c r="O97" s="103"/>
      <c r="P97" s="104"/>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82" t="s">
        <v>2152</v>
      </c>
      <c r="BB97" s="83" t="s">
        <v>2153</v>
      </c>
      <c r="BC97" s="82" t="s">
        <v>2154</v>
      </c>
      <c r="BD97" s="83" t="s">
        <v>2155</v>
      </c>
      <c r="BE97" s="82" t="s">
        <v>2156</v>
      </c>
      <c r="BF97" s="83" t="s">
        <v>2157</v>
      </c>
      <c r="BG97" s="82" t="s">
        <v>2154</v>
      </c>
      <c r="BH97" s="83" t="s">
        <v>827</v>
      </c>
      <c r="BI97" s="82" t="s">
        <v>2158</v>
      </c>
      <c r="BJ97" s="83" t="s">
        <v>2159</v>
      </c>
      <c r="BK97" s="82" t="s">
        <v>2160</v>
      </c>
      <c r="BL97" s="83" t="s">
        <v>714</v>
      </c>
      <c r="BM97" s="82" t="s">
        <v>2161</v>
      </c>
      <c r="BN97" s="83" t="s">
        <v>716</v>
      </c>
      <c r="BO97" s="82" t="s">
        <v>2162</v>
      </c>
      <c r="BP97" s="83" t="s">
        <v>721</v>
      </c>
      <c r="BQ97" s="82" t="s">
        <v>2162</v>
      </c>
      <c r="BR97" s="83" t="s">
        <v>181</v>
      </c>
      <c r="BS97" s="82" t="s">
        <v>2162</v>
      </c>
      <c r="BT97" s="83" t="s">
        <v>182</v>
      </c>
      <c r="BU97" s="82" t="s">
        <v>2162</v>
      </c>
      <c r="BV97" s="83" t="s">
        <v>725</v>
      </c>
      <c r="BW97" s="82" t="s">
        <v>2163</v>
      </c>
      <c r="BX97" s="83" t="s">
        <v>731</v>
      </c>
      <c r="BY97" s="82" t="s">
        <v>2158</v>
      </c>
      <c r="BZ97" s="83" t="s">
        <v>2164</v>
      </c>
      <c r="CA97" s="82" t="s">
        <v>2162</v>
      </c>
      <c r="CB97" s="83" t="s">
        <v>183</v>
      </c>
      <c r="CC97" s="82" t="s">
        <v>2162</v>
      </c>
      <c r="CD97" s="83" t="s">
        <v>184</v>
      </c>
      <c r="CE97" s="82" t="s">
        <v>2162</v>
      </c>
      <c r="CF97" s="83" t="s">
        <v>185</v>
      </c>
      <c r="CG97" s="82" t="s">
        <v>2162</v>
      </c>
      <c r="CH97" s="83" t="s">
        <v>187</v>
      </c>
      <c r="CI97" s="98" t="s">
        <v>2165</v>
      </c>
      <c r="CJ97" s="137"/>
      <c r="CK97" s="98" t="s">
        <v>2166</v>
      </c>
      <c r="CL97" s="137"/>
      <c r="CM97" s="98" t="s">
        <v>2167</v>
      </c>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row>
    <row r="98" spans="1:124" s="10" customFormat="1" ht="135" x14ac:dyDescent="0.2">
      <c r="A98" s="115" t="s">
        <v>2168</v>
      </c>
      <c r="B98" s="67" t="s">
        <v>2169</v>
      </c>
      <c r="C98" s="66" t="s">
        <v>2170</v>
      </c>
      <c r="D98" s="67" t="s">
        <v>2171</v>
      </c>
      <c r="E98" s="68"/>
      <c r="F98" s="66"/>
      <c r="G98" s="69" t="s">
        <v>113</v>
      </c>
      <c r="H98" s="66"/>
      <c r="I98" s="66" t="s">
        <v>1084</v>
      </c>
      <c r="J98" s="66"/>
      <c r="K98" s="66" t="s">
        <v>1085</v>
      </c>
      <c r="L98" s="66"/>
      <c r="M98" s="71"/>
      <c r="N98" s="71"/>
      <c r="O98" s="103"/>
      <c r="P98" s="104"/>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98" t="s">
        <v>2172</v>
      </c>
      <c r="BB98" s="71"/>
      <c r="BC98" s="71"/>
      <c r="BD98" s="75"/>
      <c r="BE98" s="75"/>
      <c r="BF98" s="75"/>
      <c r="BG98" s="71"/>
      <c r="BH98" s="71"/>
      <c r="BI98" s="75"/>
      <c r="BJ98" s="75"/>
      <c r="BK98" s="71"/>
      <c r="BL98" s="71"/>
      <c r="BM98" s="75"/>
      <c r="BN98" s="75"/>
      <c r="BO98" s="71"/>
      <c r="BP98" s="71"/>
      <c r="BQ98" s="75"/>
      <c r="BR98" s="75"/>
      <c r="BS98" s="71"/>
      <c r="BT98" s="71"/>
      <c r="BU98" s="75"/>
      <c r="BV98" s="75"/>
      <c r="BW98" s="71"/>
      <c r="BX98" s="71"/>
      <c r="BY98" s="76"/>
      <c r="BZ98" s="76"/>
      <c r="CA98" s="71"/>
      <c r="CB98" s="71"/>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row>
    <row r="99" spans="1:124" s="10" customFormat="1" ht="195" x14ac:dyDescent="0.2">
      <c r="A99" s="207" t="s">
        <v>2173</v>
      </c>
      <c r="B99" s="55" t="s">
        <v>2174</v>
      </c>
      <c r="C99" s="56" t="s">
        <v>191</v>
      </c>
      <c r="D99" s="55" t="s">
        <v>1853</v>
      </c>
      <c r="E99" s="54" t="s">
        <v>1852</v>
      </c>
      <c r="F99" s="56" t="s">
        <v>2175</v>
      </c>
      <c r="G99" s="37">
        <v>2015</v>
      </c>
      <c r="H99" s="56"/>
      <c r="I99" s="56" t="s">
        <v>358</v>
      </c>
      <c r="J99" s="56" t="s">
        <v>325</v>
      </c>
      <c r="K99" s="56" t="s">
        <v>75</v>
      </c>
      <c r="L99" s="56"/>
      <c r="M99" s="58"/>
      <c r="N99" s="58"/>
      <c r="O99" s="82"/>
      <c r="P99" s="60"/>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186" t="s">
        <v>2176</v>
      </c>
      <c r="BB99" s="82"/>
      <c r="BC99" s="82"/>
      <c r="BD99" s="82"/>
      <c r="BE99" s="70"/>
      <c r="BF99" s="75"/>
      <c r="BG99" s="71"/>
      <c r="BH99" s="71"/>
      <c r="BI99" s="75"/>
      <c r="BJ99" s="75"/>
      <c r="BK99" s="71"/>
      <c r="BL99" s="71"/>
      <c r="BM99" s="75"/>
      <c r="BN99" s="75"/>
      <c r="BO99" s="71"/>
      <c r="BP99" s="71"/>
      <c r="BQ99" s="75"/>
      <c r="BR99" s="75"/>
      <c r="BS99" s="71"/>
      <c r="BT99" s="71"/>
      <c r="BU99" s="75"/>
      <c r="BV99" s="75"/>
      <c r="BW99" s="71"/>
      <c r="BX99" s="71"/>
      <c r="BY99" s="76"/>
      <c r="BZ99" s="76"/>
      <c r="CA99" s="71"/>
      <c r="CB99" s="71"/>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row>
    <row r="100" spans="1:124" s="10" customFormat="1" ht="75" x14ac:dyDescent="0.2">
      <c r="A100" s="115" t="s">
        <v>2177</v>
      </c>
      <c r="B100" s="172" t="s">
        <v>2178</v>
      </c>
      <c r="C100" s="66" t="s">
        <v>2179</v>
      </c>
      <c r="D100" s="199" t="s">
        <v>2180</v>
      </c>
      <c r="E100" s="68" t="s">
        <v>2181</v>
      </c>
      <c r="F100" s="66" t="s">
        <v>2182</v>
      </c>
      <c r="G100" s="69" t="s">
        <v>113</v>
      </c>
      <c r="H100" s="66"/>
      <c r="I100" s="66" t="s">
        <v>358</v>
      </c>
      <c r="J100" s="66" t="s">
        <v>325</v>
      </c>
      <c r="K100" s="66" t="s">
        <v>75</v>
      </c>
      <c r="L100" s="66"/>
      <c r="M100" s="71"/>
      <c r="N100" s="71"/>
      <c r="O100" s="190"/>
      <c r="P100" s="191"/>
      <c r="Q100" s="190"/>
      <c r="R100" s="190"/>
      <c r="S100" s="190"/>
      <c r="T100" s="190"/>
      <c r="U100" s="190"/>
      <c r="V100" s="190"/>
      <c r="W100" s="19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190"/>
      <c r="BA100" s="190" t="s">
        <v>1390</v>
      </c>
      <c r="BB100" s="71"/>
      <c r="BC100" s="71"/>
      <c r="BD100" s="75"/>
      <c r="BE100" s="75"/>
      <c r="BF100" s="75"/>
      <c r="BG100" s="71"/>
      <c r="BH100" s="71"/>
      <c r="BI100" s="75"/>
      <c r="BJ100" s="75"/>
      <c r="BK100" s="71"/>
      <c r="BL100" s="71"/>
      <c r="BM100" s="75"/>
      <c r="BN100" s="75"/>
      <c r="BO100" s="71"/>
      <c r="BP100" s="71"/>
      <c r="BQ100" s="75"/>
      <c r="BR100" s="75"/>
      <c r="BS100" s="71"/>
      <c r="BT100" s="71"/>
      <c r="BU100" s="75"/>
      <c r="BV100" s="75"/>
      <c r="BW100" s="71"/>
      <c r="BX100" s="71"/>
      <c r="BY100" s="76"/>
      <c r="BZ100" s="76"/>
      <c r="CA100" s="71"/>
      <c r="CB100" s="71"/>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row>
    <row r="101" spans="1:124" s="10" customFormat="1" ht="150" x14ac:dyDescent="0.2">
      <c r="A101" s="115" t="s">
        <v>2205</v>
      </c>
      <c r="B101" s="157" t="s">
        <v>2206</v>
      </c>
      <c r="C101" s="114" t="s">
        <v>2207</v>
      </c>
      <c r="D101" s="67" t="s">
        <v>941</v>
      </c>
      <c r="E101" s="68" t="s">
        <v>942</v>
      </c>
      <c r="F101" s="114"/>
      <c r="G101" s="69" t="s">
        <v>113</v>
      </c>
      <c r="H101" s="114"/>
      <c r="I101" s="66" t="s">
        <v>220</v>
      </c>
      <c r="J101" s="66" t="s">
        <v>221</v>
      </c>
      <c r="K101" s="66" t="s">
        <v>75</v>
      </c>
      <c r="L101" s="66" t="s">
        <v>2208</v>
      </c>
      <c r="M101" s="71" t="s">
        <v>117</v>
      </c>
      <c r="N101" s="71"/>
      <c r="O101" s="66" t="s">
        <v>2209</v>
      </c>
      <c r="P101" s="104"/>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c r="BB101" s="71"/>
      <c r="BC101" s="71"/>
      <c r="BD101" s="75"/>
      <c r="BE101" s="75"/>
      <c r="BF101" s="75"/>
      <c r="BG101" s="71"/>
      <c r="BH101" s="71"/>
      <c r="BI101" s="75"/>
      <c r="BJ101" s="75"/>
      <c r="BK101" s="71"/>
      <c r="BL101" s="71"/>
      <c r="BM101" s="75"/>
      <c r="BN101" s="75"/>
      <c r="BO101" s="71"/>
      <c r="BP101" s="71"/>
      <c r="BQ101" s="75"/>
      <c r="BR101" s="75"/>
      <c r="BS101" s="71"/>
      <c r="BT101" s="71"/>
      <c r="BU101" s="75"/>
      <c r="BV101" s="75"/>
      <c r="BW101" s="71"/>
      <c r="BX101" s="71"/>
      <c r="BY101" s="76"/>
      <c r="BZ101" s="76"/>
      <c r="CA101" s="71"/>
      <c r="CB101" s="71"/>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row>
    <row r="102" spans="1:124" s="10" customFormat="1" ht="409" x14ac:dyDescent="0.2">
      <c r="A102" s="115" t="s">
        <v>2210</v>
      </c>
      <c r="B102" s="55" t="s">
        <v>2211</v>
      </c>
      <c r="C102" s="56" t="s">
        <v>2212</v>
      </c>
      <c r="D102" s="55" t="s">
        <v>2213</v>
      </c>
      <c r="E102" s="54" t="s">
        <v>2214</v>
      </c>
      <c r="F102" s="56" t="s">
        <v>2215</v>
      </c>
      <c r="G102" s="37">
        <v>2000</v>
      </c>
      <c r="H102" s="56"/>
      <c r="I102" s="56" t="s">
        <v>196</v>
      </c>
      <c r="J102" s="56" t="s">
        <v>197</v>
      </c>
      <c r="K102" s="56" t="s">
        <v>75</v>
      </c>
      <c r="L102" s="56" t="s">
        <v>2216</v>
      </c>
      <c r="M102" s="58" t="s">
        <v>117</v>
      </c>
      <c r="N102" s="58"/>
      <c r="O102" s="77" t="s">
        <v>2217</v>
      </c>
      <c r="P102" s="60"/>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t="s">
        <v>2218</v>
      </c>
      <c r="BB102" s="83" t="s">
        <v>2219</v>
      </c>
      <c r="BC102" s="82" t="s">
        <v>2220</v>
      </c>
      <c r="BD102" s="83" t="s">
        <v>2221</v>
      </c>
      <c r="BE102" s="74" t="s">
        <v>2222</v>
      </c>
      <c r="BF102" s="137"/>
      <c r="BG102" s="74" t="s">
        <v>2223</v>
      </c>
      <c r="BH102" s="77"/>
      <c r="BI102" s="74" t="s">
        <v>2224</v>
      </c>
      <c r="BJ102" s="137"/>
      <c r="BK102" s="74" t="s">
        <v>2225</v>
      </c>
      <c r="BL102" s="71"/>
      <c r="BM102" s="150" t="s">
        <v>2226</v>
      </c>
      <c r="BN102" s="143" t="s">
        <v>87</v>
      </c>
      <c r="BO102" s="71"/>
      <c r="BP102" s="71"/>
      <c r="BQ102" s="75"/>
      <c r="BR102" s="75"/>
      <c r="BS102" s="71"/>
      <c r="BT102" s="71"/>
      <c r="BU102" s="75"/>
      <c r="BV102" s="75"/>
      <c r="BW102" s="71"/>
      <c r="BX102" s="71"/>
      <c r="BY102" s="76"/>
      <c r="BZ102" s="76"/>
      <c r="CA102" s="71"/>
      <c r="CB102" s="71"/>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row>
    <row r="103" spans="1:124" s="10" customFormat="1" ht="405" x14ac:dyDescent="0.2">
      <c r="A103" s="115" t="s">
        <v>2259</v>
      </c>
      <c r="B103" s="67" t="s">
        <v>2260</v>
      </c>
      <c r="C103" s="66" t="s">
        <v>2261</v>
      </c>
      <c r="D103" s="67" t="s">
        <v>2262</v>
      </c>
      <c r="E103" s="68" t="s">
        <v>2263</v>
      </c>
      <c r="F103" s="71"/>
      <c r="G103" s="69" t="s">
        <v>113</v>
      </c>
      <c r="H103" s="66"/>
      <c r="I103" s="66" t="s">
        <v>2264</v>
      </c>
      <c r="J103" s="66"/>
      <c r="K103" s="66" t="s">
        <v>177</v>
      </c>
      <c r="L103" s="66"/>
      <c r="M103" s="71"/>
      <c r="N103" s="71"/>
      <c r="O103" s="66" t="s">
        <v>2265</v>
      </c>
      <c r="P103" s="104"/>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98" t="s">
        <v>2266</v>
      </c>
      <c r="BB103" s="77"/>
      <c r="BC103" s="98" t="s">
        <v>647</v>
      </c>
      <c r="BD103" s="118" t="s">
        <v>2267</v>
      </c>
      <c r="BE103" s="98" t="s">
        <v>2268</v>
      </c>
      <c r="BF103" s="137"/>
      <c r="BG103" s="98" t="s">
        <v>2269</v>
      </c>
      <c r="BH103" s="77"/>
      <c r="BI103" s="98" t="s">
        <v>2270</v>
      </c>
      <c r="BJ103" s="75"/>
      <c r="BK103" s="71"/>
      <c r="BL103" s="71"/>
      <c r="BM103" s="75"/>
      <c r="BN103" s="75"/>
      <c r="BO103" s="71"/>
      <c r="BP103" s="71"/>
      <c r="BQ103" s="75"/>
      <c r="BR103" s="75"/>
      <c r="BS103" s="71"/>
      <c r="BT103" s="71"/>
      <c r="BU103" s="75"/>
      <c r="BV103" s="75"/>
      <c r="BW103" s="71"/>
      <c r="BX103" s="71"/>
      <c r="BY103" s="76"/>
      <c r="BZ103" s="76"/>
      <c r="CA103" s="71"/>
      <c r="CB103" s="71"/>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row>
    <row r="104" spans="1:124" s="10" customFormat="1" ht="195" x14ac:dyDescent="0.2">
      <c r="A104" s="115" t="s">
        <v>2271</v>
      </c>
      <c r="B104" s="172" t="s">
        <v>2272</v>
      </c>
      <c r="C104" s="66" t="s">
        <v>811</v>
      </c>
      <c r="D104" s="67" t="s">
        <v>2273</v>
      </c>
      <c r="E104" s="68" t="s">
        <v>2274</v>
      </c>
      <c r="F104" s="66"/>
      <c r="G104" s="69" t="s">
        <v>113</v>
      </c>
      <c r="H104" s="71"/>
      <c r="I104" s="66" t="s">
        <v>73</v>
      </c>
      <c r="J104" s="66" t="s">
        <v>74</v>
      </c>
      <c r="K104" s="66" t="s">
        <v>75</v>
      </c>
      <c r="L104" s="66"/>
      <c r="M104" s="71"/>
      <c r="N104" s="71"/>
      <c r="O104" s="59" t="s">
        <v>2275</v>
      </c>
      <c r="P104" s="191"/>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t="s">
        <v>1390</v>
      </c>
      <c r="BB104" s="71"/>
      <c r="BC104" s="71"/>
      <c r="BD104" s="75"/>
      <c r="BE104" s="75"/>
      <c r="BF104" s="75"/>
      <c r="BG104" s="71"/>
      <c r="BH104" s="71"/>
      <c r="BI104" s="75"/>
      <c r="BJ104" s="75"/>
      <c r="BK104" s="71"/>
      <c r="BL104" s="71"/>
      <c r="BM104" s="75"/>
      <c r="BN104" s="75"/>
      <c r="BO104" s="71"/>
      <c r="BP104" s="71"/>
      <c r="BQ104" s="75"/>
      <c r="BR104" s="75"/>
      <c r="BS104" s="71"/>
      <c r="BT104" s="71"/>
      <c r="BU104" s="75"/>
      <c r="BV104" s="75"/>
      <c r="BW104" s="71"/>
      <c r="BX104" s="71"/>
      <c r="BY104" s="76"/>
      <c r="BZ104" s="76"/>
      <c r="CA104" s="71"/>
      <c r="CB104" s="71"/>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row>
    <row r="105" spans="1:124" s="10" customFormat="1" ht="330" x14ac:dyDescent="0.2">
      <c r="A105" s="115" t="s">
        <v>2287</v>
      </c>
      <c r="B105" s="157" t="s">
        <v>2288</v>
      </c>
      <c r="C105" s="66" t="s">
        <v>2289</v>
      </c>
      <c r="D105" s="67" t="s">
        <v>2290</v>
      </c>
      <c r="E105" s="68" t="s">
        <v>2291</v>
      </c>
      <c r="F105" s="66" t="s">
        <v>2292</v>
      </c>
      <c r="G105" s="69" t="s">
        <v>113</v>
      </c>
      <c r="H105" s="66"/>
      <c r="I105" s="66" t="s">
        <v>2293</v>
      </c>
      <c r="J105" s="66" t="s">
        <v>2294</v>
      </c>
      <c r="K105" s="66" t="s">
        <v>75</v>
      </c>
      <c r="L105" s="66"/>
      <c r="M105" s="71"/>
      <c r="N105" s="71"/>
      <c r="O105" s="59" t="s">
        <v>2295</v>
      </c>
      <c r="P105" s="163"/>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36"/>
      <c r="AU105" s="136"/>
      <c r="AV105" s="136"/>
      <c r="AW105" s="136"/>
      <c r="AX105" s="136"/>
      <c r="AY105" s="136"/>
      <c r="AZ105" s="136"/>
      <c r="BA105" s="136" t="s">
        <v>2296</v>
      </c>
      <c r="BB105" s="149" t="s">
        <v>2297</v>
      </c>
      <c r="BC105" s="119"/>
      <c r="BD105" s="150"/>
      <c r="BE105" s="150"/>
      <c r="BF105" s="75"/>
      <c r="BG105" s="71"/>
      <c r="BH105" s="71"/>
      <c r="BI105" s="75"/>
      <c r="BJ105" s="75"/>
      <c r="BK105" s="71"/>
      <c r="BL105" s="71"/>
      <c r="BM105" s="75"/>
      <c r="BN105" s="75"/>
      <c r="BO105" s="71"/>
      <c r="BP105" s="71"/>
      <c r="BQ105" s="75"/>
      <c r="BR105" s="75"/>
      <c r="BS105" s="71"/>
      <c r="BT105" s="71"/>
      <c r="BU105" s="75"/>
      <c r="BV105" s="75"/>
      <c r="BW105" s="71"/>
      <c r="BX105" s="71"/>
      <c r="BY105" s="76"/>
      <c r="BZ105" s="76"/>
      <c r="CA105" s="71"/>
      <c r="CB105" s="71"/>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row>
    <row r="106" spans="1:124" s="10" customFormat="1" ht="270" x14ac:dyDescent="0.2">
      <c r="A106" s="115" t="s">
        <v>1667</v>
      </c>
      <c r="B106" s="67" t="s">
        <v>2298</v>
      </c>
      <c r="C106" s="66" t="s">
        <v>194</v>
      </c>
      <c r="D106" s="67" t="s">
        <v>2299</v>
      </c>
      <c r="E106" s="132"/>
      <c r="F106" s="66" t="s">
        <v>2300</v>
      </c>
      <c r="G106" s="69" t="s">
        <v>113</v>
      </c>
      <c r="H106" s="66"/>
      <c r="I106" s="66" t="s">
        <v>2301</v>
      </c>
      <c r="J106" s="66"/>
      <c r="K106" s="66" t="s">
        <v>177</v>
      </c>
      <c r="L106" s="66" t="s">
        <v>2302</v>
      </c>
      <c r="M106" s="71"/>
      <c r="N106" s="71"/>
      <c r="O106" s="103"/>
      <c r="P106" s="104"/>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82" t="s">
        <v>2303</v>
      </c>
      <c r="BB106" s="83" t="s">
        <v>2304</v>
      </c>
      <c r="BC106" s="98" t="s">
        <v>2305</v>
      </c>
      <c r="BD106" s="137"/>
      <c r="BE106" s="98" t="s">
        <v>2306</v>
      </c>
      <c r="BF106" s="75"/>
      <c r="BG106" s="71"/>
      <c r="BH106" s="71"/>
      <c r="BI106" s="75"/>
      <c r="BJ106" s="75"/>
      <c r="BK106" s="71"/>
      <c r="BL106" s="71"/>
      <c r="BM106" s="75"/>
      <c r="BN106" s="75"/>
      <c r="BO106" s="71"/>
      <c r="BP106" s="71"/>
      <c r="BQ106" s="75"/>
      <c r="BR106" s="75"/>
      <c r="BS106" s="71"/>
      <c r="BT106" s="71"/>
      <c r="BU106" s="75"/>
      <c r="BV106" s="75"/>
      <c r="BW106" s="71"/>
      <c r="BX106" s="71"/>
      <c r="BY106" s="76"/>
      <c r="BZ106" s="76"/>
      <c r="CA106" s="71"/>
      <c r="CB106" s="71"/>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row>
    <row r="107" spans="1:124" s="10" customFormat="1" ht="225" x14ac:dyDescent="0.2">
      <c r="A107" s="115" t="s">
        <v>2307</v>
      </c>
      <c r="B107" s="67" t="s">
        <v>2308</v>
      </c>
      <c r="C107" s="66" t="s">
        <v>228</v>
      </c>
      <c r="D107" s="67" t="s">
        <v>230</v>
      </c>
      <c r="E107" s="132"/>
      <c r="F107" s="66"/>
      <c r="G107" s="69" t="s">
        <v>113</v>
      </c>
      <c r="H107" s="66"/>
      <c r="I107" s="66" t="s">
        <v>232</v>
      </c>
      <c r="J107" s="66"/>
      <c r="K107" s="66" t="s">
        <v>177</v>
      </c>
      <c r="L107" s="66"/>
      <c r="M107" s="71"/>
      <c r="N107" s="71"/>
      <c r="O107" s="103"/>
      <c r="P107" s="104"/>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98" t="s">
        <v>2309</v>
      </c>
      <c r="BB107" s="77"/>
      <c r="BC107" s="98" t="s">
        <v>2310</v>
      </c>
      <c r="BD107" s="137"/>
      <c r="BE107" s="98" t="s">
        <v>2311</v>
      </c>
      <c r="BF107" s="137"/>
      <c r="BG107" s="98" t="s">
        <v>2312</v>
      </c>
      <c r="BH107" s="77"/>
      <c r="BI107" s="98" t="s">
        <v>2313</v>
      </c>
      <c r="BJ107" s="137"/>
      <c r="BK107" s="98" t="s">
        <v>2314</v>
      </c>
      <c r="BL107" s="71"/>
      <c r="BM107" s="75"/>
      <c r="BN107" s="75"/>
      <c r="BO107" s="71"/>
      <c r="BP107" s="71"/>
      <c r="BQ107" s="75"/>
      <c r="BR107" s="75"/>
      <c r="BS107" s="71"/>
      <c r="BT107" s="71"/>
      <c r="BU107" s="75"/>
      <c r="BV107" s="75"/>
      <c r="BW107" s="71"/>
      <c r="BX107" s="71"/>
      <c r="BY107" s="76"/>
      <c r="BZ107" s="76"/>
      <c r="CA107" s="71"/>
      <c r="CB107" s="71"/>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row>
    <row r="108" spans="1:124" s="10" customFormat="1" ht="285" x14ac:dyDescent="0.2">
      <c r="A108" s="115" t="s">
        <v>2315</v>
      </c>
      <c r="B108" s="67" t="s">
        <v>2316</v>
      </c>
      <c r="C108" s="66" t="s">
        <v>2317</v>
      </c>
      <c r="D108" s="67" t="s">
        <v>2318</v>
      </c>
      <c r="E108" s="68"/>
      <c r="F108" s="66" t="s">
        <v>2319</v>
      </c>
      <c r="G108" s="69" t="s">
        <v>113</v>
      </c>
      <c r="H108" s="66"/>
      <c r="I108" s="66" t="s">
        <v>2320</v>
      </c>
      <c r="J108" s="66"/>
      <c r="K108" s="66" t="s">
        <v>277</v>
      </c>
      <c r="L108" s="66" t="s">
        <v>2321</v>
      </c>
      <c r="M108" s="71"/>
      <c r="N108" s="71"/>
      <c r="O108" s="82"/>
      <c r="P108" s="60"/>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t="s">
        <v>1005</v>
      </c>
      <c r="BB108" s="83" t="s">
        <v>1006</v>
      </c>
      <c r="BC108" s="82" t="s">
        <v>1011</v>
      </c>
      <c r="BD108" s="83" t="s">
        <v>1012</v>
      </c>
      <c r="BE108" s="98" t="s">
        <v>2322</v>
      </c>
      <c r="BF108" s="137"/>
      <c r="BG108" s="98" t="s">
        <v>2323</v>
      </c>
      <c r="BH108" s="71"/>
      <c r="BI108" s="75"/>
      <c r="BJ108" s="75"/>
      <c r="BK108" s="71"/>
      <c r="BL108" s="71"/>
      <c r="BM108" s="75"/>
      <c r="BN108" s="75"/>
      <c r="BO108" s="71"/>
      <c r="BP108" s="71"/>
      <c r="BQ108" s="75"/>
      <c r="BR108" s="75"/>
      <c r="BS108" s="71"/>
      <c r="BT108" s="71"/>
      <c r="BU108" s="75"/>
      <c r="BV108" s="75"/>
      <c r="BW108" s="71"/>
      <c r="BX108" s="71"/>
      <c r="BY108" s="76"/>
      <c r="BZ108" s="76"/>
      <c r="CA108" s="71"/>
      <c r="CB108" s="71"/>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row>
    <row r="109" spans="1:124" s="10" customFormat="1" ht="135" x14ac:dyDescent="0.2">
      <c r="A109" s="115" t="s">
        <v>2324</v>
      </c>
      <c r="B109" s="157" t="s">
        <v>2325</v>
      </c>
      <c r="C109" s="66" t="s">
        <v>811</v>
      </c>
      <c r="D109" s="67" t="s">
        <v>2326</v>
      </c>
      <c r="E109" s="68" t="s">
        <v>2327</v>
      </c>
      <c r="F109" s="66"/>
      <c r="G109" s="69" t="s">
        <v>113</v>
      </c>
      <c r="H109" s="66"/>
      <c r="I109" s="66" t="s">
        <v>2328</v>
      </c>
      <c r="J109" s="66" t="s">
        <v>2329</v>
      </c>
      <c r="K109" s="66" t="s">
        <v>75</v>
      </c>
      <c r="L109" s="66"/>
      <c r="M109" s="71"/>
      <c r="N109" s="71"/>
      <c r="O109" s="59" t="s">
        <v>2330</v>
      </c>
      <c r="P109" s="104"/>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98" t="s">
        <v>2331</v>
      </c>
      <c r="BB109" s="71"/>
      <c r="BC109" s="71"/>
      <c r="BD109" s="75"/>
      <c r="BE109" s="75"/>
      <c r="BF109" s="75"/>
      <c r="BG109" s="71"/>
      <c r="BH109" s="71"/>
      <c r="BI109" s="75"/>
      <c r="BJ109" s="75"/>
      <c r="BK109" s="71"/>
      <c r="BL109" s="71"/>
      <c r="BM109" s="75"/>
      <c r="BN109" s="75"/>
      <c r="BO109" s="71"/>
      <c r="BP109" s="71"/>
      <c r="BQ109" s="75"/>
      <c r="BR109" s="75"/>
      <c r="BS109" s="71"/>
      <c r="BT109" s="71"/>
      <c r="BU109" s="75"/>
      <c r="BV109" s="75"/>
      <c r="BW109" s="71"/>
      <c r="BX109" s="71"/>
      <c r="BY109" s="76"/>
      <c r="BZ109" s="76"/>
      <c r="CA109" s="71"/>
      <c r="CB109" s="71"/>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row>
  </sheetData>
  <autoFilter ref="A1:DT112"/>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Original from Nina</vt:lpstr>
      <vt:lpstr>Formatted Data Sheet</vt:lpstr>
      <vt:lpstr>Working list</vt:lpstr>
      <vt:lpstr>Conflicts in Column BA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Adanuty</dc:creator>
  <cp:lastModifiedBy>Nina Teicholz</cp:lastModifiedBy>
  <dcterms:created xsi:type="dcterms:W3CDTF">2016-02-12T01:13:18Z</dcterms:created>
  <dcterms:modified xsi:type="dcterms:W3CDTF">2016-02-25T16:55:13Z</dcterms:modified>
</cp:coreProperties>
</file>